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7.8.10\Procon\cc-fiscalizacao-procon\29. PESQUISAS\2025\Cesta Básica\03.02.2025\"/>
    </mc:Choice>
  </mc:AlternateContent>
  <bookViews>
    <workbookView xWindow="0" yWindow="0" windowWidth="14040" windowHeight="10695"/>
  </bookViews>
  <sheets>
    <sheet name="02.2024" sheetId="86" r:id="rId1"/>
    <sheet name="Planilha2" sheetId="88" r:id="rId2"/>
    <sheet name="Planilha1" sheetId="89" r:id="rId3"/>
  </sheets>
  <definedNames>
    <definedName name="_xlnm.Print_Area" localSheetId="0">'02.2024'!$A$1:$X$21</definedName>
    <definedName name="MÉDIA">'02.2024'!$N$58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0" i="86" l="1"/>
  <c r="AJ19" i="86"/>
  <c r="AH19" i="86"/>
  <c r="AF19" i="86"/>
  <c r="AH20" i="86"/>
  <c r="AF20" i="86"/>
  <c r="AD19" i="86"/>
  <c r="AB19" i="86"/>
  <c r="Z19" i="86"/>
  <c r="X19" i="86"/>
  <c r="V19" i="86"/>
  <c r="T19" i="86"/>
  <c r="R19" i="86"/>
  <c r="P19" i="86"/>
  <c r="N19" i="86"/>
  <c r="L19" i="86"/>
  <c r="AD20" i="86"/>
  <c r="AB20" i="86"/>
  <c r="Z20" i="86"/>
  <c r="X20" i="86"/>
  <c r="V20" i="86"/>
  <c r="T20" i="86"/>
  <c r="R20" i="86"/>
  <c r="P20" i="86"/>
  <c r="N20" i="86"/>
  <c r="L20" i="86"/>
  <c r="J20" i="86"/>
  <c r="J19" i="86"/>
  <c r="H20" i="86"/>
  <c r="H19" i="86"/>
  <c r="F20" i="86"/>
  <c r="F19" i="86"/>
  <c r="G7" i="86" l="1"/>
  <c r="I7" i="86"/>
  <c r="K7" i="86"/>
  <c r="M7" i="86"/>
  <c r="O7" i="86"/>
  <c r="Q7" i="86"/>
  <c r="S7" i="86"/>
  <c r="U7" i="86"/>
  <c r="W7" i="86"/>
  <c r="Y7" i="86"/>
  <c r="AA7" i="86"/>
  <c r="AC7" i="86"/>
  <c r="AE7" i="86"/>
  <c r="AG7" i="86"/>
  <c r="AI7" i="86"/>
  <c r="AK7" i="86"/>
  <c r="G8" i="86"/>
  <c r="I8" i="86"/>
  <c r="K8" i="86"/>
  <c r="M8" i="86"/>
  <c r="O8" i="86"/>
  <c r="Q8" i="86"/>
  <c r="S8" i="86"/>
  <c r="U8" i="86"/>
  <c r="W8" i="86"/>
  <c r="Y8" i="86"/>
  <c r="AA8" i="86"/>
  <c r="AC8" i="86"/>
  <c r="AE8" i="86"/>
  <c r="AG8" i="86"/>
  <c r="AI8" i="86"/>
  <c r="AK8" i="86"/>
  <c r="G9" i="86"/>
  <c r="I9" i="86"/>
  <c r="K9" i="86"/>
  <c r="M9" i="86"/>
  <c r="O9" i="86"/>
  <c r="Q9" i="86"/>
  <c r="S9" i="86"/>
  <c r="U9" i="86"/>
  <c r="W9" i="86"/>
  <c r="Y9" i="86"/>
  <c r="AA9" i="86"/>
  <c r="AC9" i="86"/>
  <c r="AE9" i="86"/>
  <c r="AG9" i="86"/>
  <c r="AI9" i="86"/>
  <c r="AK9" i="86"/>
  <c r="G10" i="86"/>
  <c r="I10" i="86"/>
  <c r="K10" i="86"/>
  <c r="M10" i="86"/>
  <c r="O10" i="86"/>
  <c r="Q10" i="86"/>
  <c r="S10" i="86"/>
  <c r="U10" i="86"/>
  <c r="W10" i="86"/>
  <c r="Y10" i="86"/>
  <c r="AA10" i="86"/>
  <c r="AC10" i="86"/>
  <c r="AE10" i="86"/>
  <c r="AG10" i="86"/>
  <c r="AI10" i="86"/>
  <c r="AK10" i="86"/>
  <c r="G11" i="86"/>
  <c r="I11" i="86"/>
  <c r="K11" i="86"/>
  <c r="M11" i="86"/>
  <c r="O11" i="86"/>
  <c r="Q11" i="86"/>
  <c r="S11" i="86"/>
  <c r="U11" i="86"/>
  <c r="W11" i="86"/>
  <c r="Y11" i="86"/>
  <c r="AA11" i="86"/>
  <c r="AC11" i="86"/>
  <c r="AE11" i="86"/>
  <c r="AG11" i="86"/>
  <c r="AI11" i="86"/>
  <c r="AK11" i="86"/>
  <c r="G12" i="86"/>
  <c r="I12" i="86"/>
  <c r="K12" i="86"/>
  <c r="M12" i="86"/>
  <c r="O12" i="86"/>
  <c r="Q12" i="86"/>
  <c r="S12" i="86"/>
  <c r="U12" i="86"/>
  <c r="W12" i="86"/>
  <c r="Y12" i="86"/>
  <c r="AA12" i="86"/>
  <c r="AC12" i="86"/>
  <c r="AE12" i="86"/>
  <c r="AG12" i="86"/>
  <c r="AI12" i="86"/>
  <c r="AK12" i="86"/>
  <c r="G13" i="86"/>
  <c r="I13" i="86"/>
  <c r="K13" i="86"/>
  <c r="M13" i="86"/>
  <c r="O13" i="86"/>
  <c r="Q13" i="86"/>
  <c r="S13" i="86"/>
  <c r="U13" i="86"/>
  <c r="W13" i="86"/>
  <c r="Y13" i="86"/>
  <c r="AA13" i="86"/>
  <c r="AC13" i="86"/>
  <c r="AE13" i="86"/>
  <c r="AG13" i="86"/>
  <c r="AI13" i="86"/>
  <c r="AK13" i="86"/>
  <c r="G14" i="86"/>
  <c r="I14" i="86"/>
  <c r="K14" i="86"/>
  <c r="M14" i="86"/>
  <c r="O14" i="86"/>
  <c r="Q14" i="86"/>
  <c r="S14" i="86"/>
  <c r="U14" i="86"/>
  <c r="W14" i="86"/>
  <c r="Y14" i="86"/>
  <c r="AA14" i="86"/>
  <c r="AC14" i="86"/>
  <c r="AE14" i="86"/>
  <c r="AG14" i="86"/>
  <c r="AI14" i="86"/>
  <c r="AK14" i="86"/>
  <c r="G15" i="86"/>
  <c r="I15" i="86"/>
  <c r="K15" i="86"/>
  <c r="M15" i="86"/>
  <c r="O15" i="86"/>
  <c r="Q15" i="86"/>
  <c r="S15" i="86"/>
  <c r="U15" i="86"/>
  <c r="W15" i="86"/>
  <c r="Y15" i="86"/>
  <c r="AA15" i="86"/>
  <c r="AC15" i="86"/>
  <c r="AE15" i="86"/>
  <c r="AG15" i="86"/>
  <c r="AI15" i="86"/>
  <c r="AK15" i="86"/>
  <c r="G16" i="86"/>
  <c r="I16" i="86"/>
  <c r="K16" i="86"/>
  <c r="M16" i="86"/>
  <c r="O16" i="86"/>
  <c r="Q16" i="86"/>
  <c r="S16" i="86"/>
  <c r="U16" i="86"/>
  <c r="W16" i="86"/>
  <c r="Y16" i="86"/>
  <c r="AA16" i="86"/>
  <c r="AC16" i="86"/>
  <c r="AE16" i="86"/>
  <c r="AG16" i="86"/>
  <c r="AI16" i="86"/>
  <c r="AK16" i="86"/>
  <c r="AL7" i="86" l="1"/>
  <c r="AL10" i="86"/>
  <c r="AL14" i="86"/>
  <c r="AL15" i="86"/>
  <c r="AL13" i="86" l="1"/>
  <c r="AL9" i="86"/>
  <c r="AL11" i="86"/>
  <c r="AL16" i="86"/>
  <c r="AL12" i="86"/>
  <c r="AL8" i="86"/>
  <c r="AL19" i="86" s="1"/>
  <c r="AL20" i="86" l="1"/>
</calcChain>
</file>

<file path=xl/sharedStrings.xml><?xml version="1.0" encoding="utf-8"?>
<sst xmlns="http://schemas.openxmlformats.org/spreadsheetml/2006/main" count="173" uniqueCount="95">
  <si>
    <t xml:space="preserve"> </t>
  </si>
  <si>
    <t>Jorge Teixeira</t>
  </si>
  <si>
    <t>Cidade Nova</t>
  </si>
  <si>
    <t>MENOR PREÇO</t>
  </si>
  <si>
    <t>Leste</t>
  </si>
  <si>
    <t>Norte</t>
  </si>
  <si>
    <t>Oeste</t>
  </si>
  <si>
    <t>ESTABELECIMENTO</t>
  </si>
  <si>
    <t>ENDEREÇO</t>
  </si>
  <si>
    <t>BAIRRO</t>
  </si>
  <si>
    <t>ZONA</t>
  </si>
  <si>
    <t>MAIOR PREÇO</t>
  </si>
  <si>
    <t>Baratão da Carne</t>
  </si>
  <si>
    <t>Av. Autaz Mirim, 9360</t>
  </si>
  <si>
    <t>Av. Camapuã, 2221</t>
  </si>
  <si>
    <t>Supermercado Rodrigues</t>
  </si>
  <si>
    <t>Sul</t>
  </si>
  <si>
    <t>Educandos</t>
  </si>
  <si>
    <t xml:space="preserve">                 Fonte: Divisão de Fiscalização/Procon Manaus.</t>
  </si>
  <si>
    <t>Feijão carioca - 1kg</t>
  </si>
  <si>
    <t>Farinha d'agua - 1kg</t>
  </si>
  <si>
    <t>Sal refinado - 1kg</t>
  </si>
  <si>
    <t>Óleo de soja - 900 ml</t>
  </si>
  <si>
    <t>Leite em pó integral - 200g</t>
  </si>
  <si>
    <t>Café torrado e moído - 250g</t>
  </si>
  <si>
    <t>Margarina comum com sal - 250g</t>
  </si>
  <si>
    <t>Av. Autaz Mirim, 9058</t>
  </si>
  <si>
    <t>Av Max Teixeira, 3676</t>
  </si>
  <si>
    <t>Coema Supermerdado</t>
  </si>
  <si>
    <t>Supermercado Nova Era</t>
  </si>
  <si>
    <t>Açucar Cristal 1kg</t>
  </si>
  <si>
    <t>Av Max Teixeira, 1878</t>
  </si>
  <si>
    <t>Macarrão espaguete comum - 400g</t>
  </si>
  <si>
    <t>Japiim</t>
  </si>
  <si>
    <t>Assaí</t>
  </si>
  <si>
    <t>Atack</t>
  </si>
  <si>
    <t>DB</t>
  </si>
  <si>
    <t>Av. Samauma, 156</t>
  </si>
  <si>
    <t>Av Torquato Tapajós, 2200</t>
  </si>
  <si>
    <t>Flores</t>
  </si>
  <si>
    <t>Av Pedro Teixeira, 52</t>
  </si>
  <si>
    <t>Dom Pedro</t>
  </si>
  <si>
    <t>Av. Leopoldo Peres 646</t>
  </si>
  <si>
    <t>Av. Rodrigo Otáviio, 1111</t>
  </si>
  <si>
    <t>Leite</t>
  </si>
  <si>
    <t>Feijão</t>
  </si>
  <si>
    <t>Arroz</t>
  </si>
  <si>
    <t>Café em pó</t>
  </si>
  <si>
    <t>Açucar</t>
  </si>
  <si>
    <t>Óleo</t>
  </si>
  <si>
    <t>Manteiga</t>
  </si>
  <si>
    <t>Farinha</t>
  </si>
  <si>
    <t>Sal</t>
  </si>
  <si>
    <t>Macarrão</t>
  </si>
  <si>
    <t>Quantidade</t>
  </si>
  <si>
    <t>3 kg</t>
  </si>
  <si>
    <t>4kg</t>
  </si>
  <si>
    <t>500g</t>
  </si>
  <si>
    <t>3kg</t>
  </si>
  <si>
    <t>2 pct</t>
  </si>
  <si>
    <t>750g</t>
  </si>
  <si>
    <t>1kg</t>
  </si>
  <si>
    <t>1L</t>
  </si>
  <si>
    <t>Descrição</t>
  </si>
  <si>
    <t>Item</t>
  </si>
  <si>
    <t>Arroz branco        tipo 1 - 1 kg</t>
  </si>
  <si>
    <t>Arroz branco        tipo 1 - 1 kg -4 und</t>
  </si>
  <si>
    <t>Café torrado e moído - 250g(2und)</t>
  </si>
  <si>
    <t>Margarina comum com sal - 250g(3und)</t>
  </si>
  <si>
    <t>Total</t>
  </si>
  <si>
    <t>Açucar Cristal 1kg - 03 und</t>
  </si>
  <si>
    <t>Feijão carioca - 1kg - 4 und</t>
  </si>
  <si>
    <t>Farinha d'agua - 1kg-3und</t>
  </si>
  <si>
    <t>Sal refinado - 1kg-1und</t>
  </si>
  <si>
    <t>Macarrão espaguete comum - 400g 2 und</t>
  </si>
  <si>
    <t>Óleo de soja - 900 ml-1und</t>
  </si>
  <si>
    <t xml:space="preserve">No. </t>
  </si>
  <si>
    <t>Leite em pó integral 200g   2 und</t>
  </si>
  <si>
    <t>Batata - 1Kg</t>
  </si>
  <si>
    <t>Macaxeira - 1Kg</t>
  </si>
  <si>
    <t>Banana Prata - 1Kg</t>
  </si>
  <si>
    <t>Mamão- 1Kg</t>
  </si>
  <si>
    <t>Ovos- 30 unidades</t>
  </si>
  <si>
    <t>Frango inteiro - 1Kg</t>
  </si>
  <si>
    <t>Batata - 2Kg</t>
  </si>
  <si>
    <t>Frango inteiro - 4Kg</t>
  </si>
  <si>
    <t>Mamão- 2Kg</t>
  </si>
  <si>
    <t>Banana Prata - 2Kg</t>
  </si>
  <si>
    <t>Macaxeira - 2Kg</t>
  </si>
  <si>
    <t>* Supermercado não contemplou todos os itens da pesquisa</t>
  </si>
  <si>
    <t>Carrefour</t>
  </si>
  <si>
    <t>Atacadão</t>
  </si>
  <si>
    <t>Supercado Vitória</t>
  </si>
  <si>
    <t>PESQUISA DE PREÇOS DA CESTA BÁSICA - 03/02/2025.</t>
  </si>
  <si>
    <t>Leite em pó integral - 400g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</si>
</sst>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\ #,##0.00;[Red]\-[$R$-416]\ #,##0.00"/>
  </numFmts>
  <fonts count="21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name val="Arial Narrow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sz val="8"/>
      <color rgb="FFFF0000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rgb="FF212529"/>
      <name val="Arial"/>
      <family val="2"/>
    </font>
    <font>
      <b/>
      <sz val="14"/>
      <color rgb="FF344054"/>
      <name val="Arial"/>
      <family val="2"/>
    </font>
    <font>
      <b/>
      <sz val="14"/>
      <color rgb="FF333333"/>
      <name val="Arial"/>
      <family val="2"/>
    </font>
    <font>
      <b/>
      <sz val="18"/>
      <name val="Arial"/>
      <family val="2"/>
    </font>
    <font>
      <sz val="8"/>
      <color rgb="FF212529"/>
      <name val="Arial"/>
      <family val="2"/>
    </font>
    <font>
      <sz val="8"/>
      <color rgb="FF344054"/>
      <name val="Arial"/>
      <family val="2"/>
    </font>
    <font>
      <sz val="8"/>
      <color rgb="FF33333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/>
    <xf numFmtId="0" fontId="2" fillId="0" borderId="0" xfId="0" applyFont="1"/>
    <xf numFmtId="0" fontId="1" fillId="4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2" fontId="3" fillId="2" borderId="0" xfId="0" applyNumberFormat="1" applyFont="1" applyFill="1" applyBorder="1" applyAlignment="1">
      <alignment horizontal="center" vertical="center" shrinkToFit="1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wrapText="1"/>
    </xf>
    <xf numFmtId="2" fontId="6" fillId="2" borderId="0" xfId="0" applyNumberFormat="1" applyFont="1" applyFill="1" applyBorder="1" applyAlignment="1">
      <alignment horizontal="center" vertical="top" shrinkToFit="1"/>
    </xf>
    <xf numFmtId="2" fontId="5" fillId="2" borderId="0" xfId="0" applyNumberFormat="1" applyFont="1" applyFill="1" applyBorder="1" applyAlignment="1">
      <alignment horizontal="center" vertical="top" shrinkToFit="1"/>
    </xf>
    <xf numFmtId="2" fontId="3" fillId="2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5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8" borderId="3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textRotation="90" wrapText="1"/>
    </xf>
    <xf numFmtId="2" fontId="2" fillId="6" borderId="1" xfId="0" applyNumberFormat="1" applyFont="1" applyFill="1" applyBorder="1" applyAlignment="1">
      <alignment horizontal="center" vertical="center" shrinkToFit="1"/>
    </xf>
    <xf numFmtId="2" fontId="2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shrinkToFit="1"/>
    </xf>
    <xf numFmtId="0" fontId="8" fillId="9" borderId="2" xfId="0" applyFont="1" applyFill="1" applyBorder="1" applyAlignment="1">
      <alignment horizontal="center" vertical="center" textRotation="90" wrapText="1"/>
    </xf>
    <xf numFmtId="2" fontId="2" fillId="9" borderId="1" xfId="0" applyNumberFormat="1" applyFont="1" applyFill="1" applyBorder="1" applyAlignment="1">
      <alignment horizontal="center" vertical="center" shrinkToFit="1"/>
    </xf>
    <xf numFmtId="2" fontId="3" fillId="9" borderId="1" xfId="0" applyNumberFormat="1" applyFont="1" applyFill="1" applyBorder="1" applyAlignment="1">
      <alignment horizontal="center" vertical="center" shrinkToFit="1"/>
    </xf>
    <xf numFmtId="0" fontId="8" fillId="10" borderId="2" xfId="0" applyFont="1" applyFill="1" applyBorder="1" applyAlignment="1">
      <alignment horizontal="center" vertical="center" textRotation="90" wrapText="1"/>
    </xf>
    <xf numFmtId="2" fontId="2" fillId="10" borderId="1" xfId="0" applyNumberFormat="1" applyFont="1" applyFill="1" applyBorder="1" applyAlignment="1">
      <alignment horizontal="center" vertical="center" shrinkToFit="1"/>
    </xf>
    <xf numFmtId="2" fontId="3" fillId="10" borderId="1" xfId="0" applyNumberFormat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 textRotation="90" wrapText="1"/>
    </xf>
    <xf numFmtId="0" fontId="2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textRotation="90" wrapText="1"/>
    </xf>
    <xf numFmtId="2" fontId="2" fillId="9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textRotation="90" wrapText="1"/>
    </xf>
    <xf numFmtId="0" fontId="2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textRotation="90" wrapText="1"/>
    </xf>
    <xf numFmtId="2" fontId="2" fillId="8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 shrinkToFit="1"/>
    </xf>
    <xf numFmtId="2" fontId="1" fillId="12" borderId="1" xfId="0" applyNumberFormat="1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2" fontId="1" fillId="10" borderId="1" xfId="0" applyNumberFormat="1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12" borderId="7" xfId="0" applyNumberFormat="1" applyFont="1" applyFill="1" applyBorder="1" applyAlignment="1">
      <alignment horizontal="center" vertical="center"/>
    </xf>
    <xf numFmtId="2" fontId="1" fillId="10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1" fillId="7" borderId="9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259770</xdr:colOff>
      <xdr:row>59</xdr:row>
      <xdr:rowOff>121228</xdr:rowOff>
    </xdr:from>
    <xdr:to>
      <xdr:col>2</xdr:col>
      <xdr:colOff>1175452</xdr:colOff>
      <xdr:row>61</xdr:row>
      <xdr:rowOff>61551</xdr:rowOff>
    </xdr:to>
    <xdr:sp macro="" textlink="">
      <xdr:nvSpPr>
        <xdr:cNvPr id="10" name="Caixa de Texto 2">
          <a:extLst>
            <a:ext uri="{FF2B5EF4-FFF2-40B4-BE49-F238E27FC236}">
              <a16:creationId xmlns:a16="http://schemas.microsoft.com/office/drawing/2014/main" id="{F79CE5B3-CD1A-0136-2D9C-4156A764454C}"/>
            </a:ext>
          </a:extLst>
        </xdr:cNvPr>
        <xdr:cNvSpPr txBox="1">
          <a:spLocks noChangeArrowheads="1"/>
        </xdr:cNvSpPr>
      </xdr:nvSpPr>
      <xdr:spPr bwMode="auto">
        <a:xfrm>
          <a:off x="259770" y="12140046"/>
          <a:ext cx="3600000" cy="26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endParaRPr lang="pt-BR" sz="1200" kern="5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1376793</xdr:colOff>
      <xdr:row>59</xdr:row>
      <xdr:rowOff>121229</xdr:rowOff>
    </xdr:from>
    <xdr:to>
      <xdr:col>7</xdr:col>
      <xdr:colOff>32452</xdr:colOff>
      <xdr:row>65</xdr:row>
      <xdr:rowOff>58017</xdr:rowOff>
    </xdr:to>
    <xdr:sp macro="" textlink="">
      <xdr:nvSpPr>
        <xdr:cNvPr id="11" name="Caixa de Texto 2">
          <a:extLst>
            <a:ext uri="{FF2B5EF4-FFF2-40B4-BE49-F238E27FC236}">
              <a16:creationId xmlns:a16="http://schemas.microsoft.com/office/drawing/2014/main" id="{AF1A95A8-88A7-DCDE-C9C2-1AAC0FF6B9BA}"/>
            </a:ext>
          </a:extLst>
        </xdr:cNvPr>
        <xdr:cNvSpPr txBox="1">
          <a:spLocks noChangeArrowheads="1"/>
        </xdr:cNvSpPr>
      </xdr:nvSpPr>
      <xdr:spPr bwMode="auto">
        <a:xfrm>
          <a:off x="4061111" y="12166024"/>
          <a:ext cx="3600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endParaRPr lang="pt-BR" sz="1200" kern="5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51955</xdr:colOff>
      <xdr:row>59</xdr:row>
      <xdr:rowOff>112570</xdr:rowOff>
    </xdr:from>
    <xdr:to>
      <xdr:col>13</xdr:col>
      <xdr:colOff>814568</xdr:colOff>
      <xdr:row>64</xdr:row>
      <xdr:rowOff>109106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21718241-C630-1ED7-0F20-1C71A711B466}"/>
            </a:ext>
          </a:extLst>
        </xdr:cNvPr>
        <xdr:cNvSpPr txBox="1">
          <a:spLocks noChangeArrowheads="1"/>
        </xdr:cNvSpPr>
      </xdr:nvSpPr>
      <xdr:spPr bwMode="auto">
        <a:xfrm>
          <a:off x="8364682" y="12157365"/>
          <a:ext cx="2988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endParaRPr lang="pt-BR" sz="1200" kern="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207065</xdr:colOff>
      <xdr:row>0</xdr:row>
      <xdr:rowOff>83731</xdr:rowOff>
    </xdr:from>
    <xdr:to>
      <xdr:col>17</xdr:col>
      <xdr:colOff>132840</xdr:colOff>
      <xdr:row>3</xdr:row>
      <xdr:rowOff>135145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2630" y="83731"/>
          <a:ext cx="3213971" cy="622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tabSelected="1" topLeftCell="A4" zoomScale="115" zoomScaleNormal="115" workbookViewId="0">
      <selection activeCell="AL12" sqref="AL12"/>
    </sheetView>
  </sheetViews>
  <sheetFormatPr defaultColWidth="11.5703125" defaultRowHeight="20.45" customHeight="1" x14ac:dyDescent="0.2"/>
  <cols>
    <col min="1" max="1" width="3.28515625" style="3" customWidth="1"/>
    <col min="2" max="2" width="13.7109375" style="38" customWidth="1"/>
    <col min="3" max="3" width="9.28515625" style="38" customWidth="1"/>
    <col min="4" max="4" width="6.140625" style="39" customWidth="1"/>
    <col min="5" max="5" width="5.140625" style="39" customWidth="1"/>
    <col min="6" max="7" width="4.7109375" style="39" customWidth="1"/>
    <col min="8" max="8" width="4.85546875" style="39" customWidth="1"/>
    <col min="9" max="9" width="4.7109375" style="39" customWidth="1"/>
    <col min="10" max="10" width="5" style="39" customWidth="1"/>
    <col min="11" max="11" width="4.7109375" style="39" customWidth="1"/>
    <col min="12" max="13" width="5" style="39" customWidth="1"/>
    <col min="14" max="14" width="4.85546875" style="3" customWidth="1"/>
    <col min="15" max="15" width="3.85546875" style="3" customWidth="1"/>
    <col min="16" max="16" width="5.5703125" style="3" customWidth="1"/>
    <col min="17" max="17" width="5.85546875" style="3" customWidth="1"/>
    <col min="18" max="19" width="5.28515625" style="3" customWidth="1"/>
    <col min="20" max="21" width="5.42578125" style="3" customWidth="1"/>
    <col min="22" max="22" width="5.140625" style="3" customWidth="1"/>
    <col min="23" max="23" width="5.85546875" style="3" customWidth="1"/>
    <col min="24" max="24" width="5.140625" style="3" customWidth="1"/>
    <col min="25" max="25" width="6" style="3" customWidth="1"/>
    <col min="26" max="26" width="4.7109375" style="3" customWidth="1"/>
    <col min="27" max="27" width="5.42578125" style="3" customWidth="1"/>
    <col min="28" max="29" width="5" style="3" customWidth="1"/>
    <col min="30" max="30" width="5.140625" style="3" customWidth="1"/>
    <col min="31" max="31" width="5" style="3" customWidth="1"/>
    <col min="32" max="32" width="4.7109375" style="3" customWidth="1"/>
    <col min="33" max="33" width="5.140625" style="3" customWidth="1"/>
    <col min="34" max="34" width="5.42578125" style="3" customWidth="1"/>
    <col min="35" max="35" width="5.5703125" style="3" customWidth="1"/>
    <col min="36" max="36" width="5.42578125" style="3" customWidth="1"/>
    <col min="37" max="37" width="4.7109375" style="3" customWidth="1"/>
    <col min="38" max="38" width="6.140625" style="3" customWidth="1"/>
    <col min="39" max="16384" width="11.5703125" style="3"/>
  </cols>
  <sheetData>
    <row r="1" spans="1:38" ht="15" customHeight="1" x14ac:dyDescent="0.2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2"/>
    </row>
    <row r="2" spans="1:38" ht="15" customHeight="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2"/>
    </row>
    <row r="3" spans="1:38" ht="15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2"/>
    </row>
    <row r="4" spans="1:38" ht="15" customHeight="1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3"/>
    </row>
    <row r="5" spans="1:38" ht="21.75" customHeight="1" x14ac:dyDescent="0.2">
      <c r="A5" s="135" t="s">
        <v>93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9"/>
      <c r="Z5" s="57"/>
      <c r="AA5" s="58"/>
      <c r="AB5" s="57"/>
      <c r="AC5" s="58"/>
      <c r="AD5" s="57"/>
      <c r="AE5" s="58"/>
      <c r="AF5" s="57"/>
      <c r="AG5" s="58"/>
      <c r="AH5" s="57"/>
      <c r="AI5" s="58"/>
      <c r="AJ5" s="57"/>
      <c r="AK5" s="58"/>
      <c r="AL5" s="9"/>
    </row>
    <row r="6" spans="1:38" ht="97.5" x14ac:dyDescent="0.2">
      <c r="A6" s="43" t="s">
        <v>76</v>
      </c>
      <c r="B6" s="43" t="s">
        <v>7</v>
      </c>
      <c r="C6" s="43" t="s">
        <v>8</v>
      </c>
      <c r="D6" s="43" t="s">
        <v>9</v>
      </c>
      <c r="E6" s="43" t="s">
        <v>10</v>
      </c>
      <c r="F6" s="53" t="s">
        <v>30</v>
      </c>
      <c r="G6" s="53" t="s">
        <v>70</v>
      </c>
      <c r="H6" s="54" t="s">
        <v>65</v>
      </c>
      <c r="I6" s="54" t="s">
        <v>66</v>
      </c>
      <c r="J6" s="87" t="s">
        <v>19</v>
      </c>
      <c r="K6" s="87" t="s">
        <v>71</v>
      </c>
      <c r="L6" s="91" t="s">
        <v>20</v>
      </c>
      <c r="M6" s="91" t="s">
        <v>72</v>
      </c>
      <c r="N6" s="94" t="s">
        <v>21</v>
      </c>
      <c r="O6" s="94" t="s">
        <v>73</v>
      </c>
      <c r="P6" s="55" t="s">
        <v>32</v>
      </c>
      <c r="Q6" s="55" t="s">
        <v>74</v>
      </c>
      <c r="R6" s="98" t="s">
        <v>22</v>
      </c>
      <c r="S6" s="98" t="s">
        <v>75</v>
      </c>
      <c r="T6" s="56" t="s">
        <v>94</v>
      </c>
      <c r="U6" s="56" t="s">
        <v>77</v>
      </c>
      <c r="V6" s="102" t="s">
        <v>24</v>
      </c>
      <c r="W6" s="102" t="s">
        <v>67</v>
      </c>
      <c r="X6" s="101" t="s">
        <v>25</v>
      </c>
      <c r="Y6" s="101" t="s">
        <v>68</v>
      </c>
      <c r="Z6" s="104" t="s">
        <v>78</v>
      </c>
      <c r="AA6" s="104" t="s">
        <v>84</v>
      </c>
      <c r="AB6" s="106" t="s">
        <v>79</v>
      </c>
      <c r="AC6" s="106" t="s">
        <v>88</v>
      </c>
      <c r="AD6" s="108" t="s">
        <v>80</v>
      </c>
      <c r="AE6" s="108" t="s">
        <v>87</v>
      </c>
      <c r="AF6" s="100" t="s">
        <v>81</v>
      </c>
      <c r="AG6" s="100" t="s">
        <v>86</v>
      </c>
      <c r="AH6" s="59" t="s">
        <v>82</v>
      </c>
      <c r="AI6" s="59" t="s">
        <v>82</v>
      </c>
      <c r="AJ6" s="110" t="s">
        <v>83</v>
      </c>
      <c r="AK6" s="110" t="s">
        <v>85</v>
      </c>
      <c r="AL6" s="44" t="s">
        <v>69</v>
      </c>
    </row>
    <row r="7" spans="1:38" ht="33.75" x14ac:dyDescent="0.2">
      <c r="A7" s="126">
        <v>1</v>
      </c>
      <c r="B7" s="132" t="s">
        <v>29</v>
      </c>
      <c r="C7" s="127" t="s">
        <v>26</v>
      </c>
      <c r="D7" s="84" t="s">
        <v>1</v>
      </c>
      <c r="E7" s="84" t="s">
        <v>4</v>
      </c>
      <c r="F7" s="82">
        <v>3.69</v>
      </c>
      <c r="G7" s="86">
        <f>F7*3</f>
        <v>11.07</v>
      </c>
      <c r="H7" s="83">
        <v>5.89</v>
      </c>
      <c r="I7" s="83">
        <f>H7*4</f>
        <v>23.56</v>
      </c>
      <c r="J7" s="88">
        <v>4.8899999999999997</v>
      </c>
      <c r="K7" s="88">
        <f>J7*4</f>
        <v>19.559999999999999</v>
      </c>
      <c r="L7" s="92">
        <v>5.19</v>
      </c>
      <c r="M7" s="92">
        <f>L7*3</f>
        <v>15.57</v>
      </c>
      <c r="N7" s="95">
        <v>1.79</v>
      </c>
      <c r="O7" s="95">
        <f>N7*1</f>
        <v>1.79</v>
      </c>
      <c r="P7" s="45">
        <v>2.39</v>
      </c>
      <c r="Q7" s="45">
        <f>P7*2</f>
        <v>4.78</v>
      </c>
      <c r="R7" s="99">
        <v>7.89</v>
      </c>
      <c r="S7" s="99">
        <f>R7*1</f>
        <v>7.89</v>
      </c>
      <c r="T7" s="81">
        <v>13.99</v>
      </c>
      <c r="U7" s="47">
        <f>T7*2</f>
        <v>27.98</v>
      </c>
      <c r="V7" s="103">
        <v>9.99</v>
      </c>
      <c r="W7" s="103">
        <f>V7*2</f>
        <v>19.98</v>
      </c>
      <c r="X7" s="97">
        <v>3.45</v>
      </c>
      <c r="Y7" s="97">
        <f t="shared" ref="Y7:Y16" si="0">X7*3</f>
        <v>10.350000000000001</v>
      </c>
      <c r="Z7" s="46">
        <v>5.99</v>
      </c>
      <c r="AA7" s="105">
        <f>Z7*2</f>
        <v>11.98</v>
      </c>
      <c r="AB7" s="107">
        <v>6.99</v>
      </c>
      <c r="AC7" s="107">
        <f>AB7*2</f>
        <v>13.98</v>
      </c>
      <c r="AD7" s="45">
        <v>8.99</v>
      </c>
      <c r="AE7" s="45">
        <f>AD7*2</f>
        <v>17.98</v>
      </c>
      <c r="AF7" s="99">
        <v>6.99</v>
      </c>
      <c r="AG7" s="99">
        <f>AF7*2</f>
        <v>13.98</v>
      </c>
      <c r="AH7" s="47">
        <v>16.989999999999998</v>
      </c>
      <c r="AI7" s="47">
        <f>AH7*1</f>
        <v>16.989999999999998</v>
      </c>
      <c r="AJ7" s="103">
        <v>11.49</v>
      </c>
      <c r="AK7" s="111">
        <f>AJ7*4</f>
        <v>45.96</v>
      </c>
      <c r="AL7" s="121">
        <f>SUM(G7,I7,K7,M7,O7,Q7,S7,U7,W7,,Y7,AA7,AC7,AE7,AG7,AI7,AK7)</f>
        <v>263.39999999999998</v>
      </c>
    </row>
    <row r="8" spans="1:38" ht="33.75" x14ac:dyDescent="0.2">
      <c r="A8" s="126">
        <v>2</v>
      </c>
      <c r="B8" s="131" t="s">
        <v>12</v>
      </c>
      <c r="C8" s="128" t="s">
        <v>13</v>
      </c>
      <c r="D8" s="84" t="s">
        <v>1</v>
      </c>
      <c r="E8" s="84" t="s">
        <v>4</v>
      </c>
      <c r="F8" s="82">
        <v>4.29</v>
      </c>
      <c r="G8" s="86">
        <f t="shared" ref="G8:G16" si="1">F8*3</f>
        <v>12.870000000000001</v>
      </c>
      <c r="H8" s="83">
        <v>6.29</v>
      </c>
      <c r="I8" s="83">
        <f t="shared" ref="I8:I16" si="2">H8*4</f>
        <v>25.16</v>
      </c>
      <c r="J8" s="88">
        <v>6.99</v>
      </c>
      <c r="K8" s="88">
        <f t="shared" ref="K8:K16" si="3">J8*4</f>
        <v>27.96</v>
      </c>
      <c r="L8" s="92">
        <v>4.99</v>
      </c>
      <c r="M8" s="92">
        <f t="shared" ref="M8:M16" si="4">L8*3</f>
        <v>14.97</v>
      </c>
      <c r="N8" s="95">
        <v>1.99</v>
      </c>
      <c r="O8" s="95">
        <f t="shared" ref="O8:O16" si="5">N8*1</f>
        <v>1.99</v>
      </c>
      <c r="P8" s="45">
        <v>1.89</v>
      </c>
      <c r="Q8" s="45">
        <f t="shared" ref="Q8:Q16" si="6">P8*2</f>
        <v>3.78</v>
      </c>
      <c r="R8" s="99">
        <v>9.49</v>
      </c>
      <c r="S8" s="99">
        <f t="shared" ref="S8:S16" si="7">R8*1</f>
        <v>9.49</v>
      </c>
      <c r="T8" s="81">
        <v>12.99</v>
      </c>
      <c r="U8" s="47">
        <f t="shared" ref="U8:U16" si="8">T8*2</f>
        <v>25.98</v>
      </c>
      <c r="V8" s="103">
        <v>10.49</v>
      </c>
      <c r="W8" s="103">
        <f t="shared" ref="W8:W16" si="9">V8*2</f>
        <v>20.98</v>
      </c>
      <c r="X8" s="97">
        <v>2.79</v>
      </c>
      <c r="Y8" s="97">
        <f t="shared" si="0"/>
        <v>8.370000000000001</v>
      </c>
      <c r="Z8" s="46">
        <v>6.99</v>
      </c>
      <c r="AA8" s="105">
        <f t="shared" ref="AA8:AA16" si="10">Z8*2</f>
        <v>13.98</v>
      </c>
      <c r="AB8" s="107">
        <v>5.99</v>
      </c>
      <c r="AC8" s="107">
        <f t="shared" ref="AC8:AC16" si="11">AB8*2</f>
        <v>11.98</v>
      </c>
      <c r="AD8" s="45">
        <v>9.99</v>
      </c>
      <c r="AE8" s="45">
        <f t="shared" ref="AE8:AE16" si="12">AD8*2</f>
        <v>19.98</v>
      </c>
      <c r="AF8" s="99">
        <v>7.99</v>
      </c>
      <c r="AG8" s="99">
        <f t="shared" ref="AG8:AG16" si="13">AF8*2</f>
        <v>15.98</v>
      </c>
      <c r="AH8" s="47">
        <v>21.99</v>
      </c>
      <c r="AI8" s="47">
        <f t="shared" ref="AI8:AI16" si="14">AH8*1</f>
        <v>21.99</v>
      </c>
      <c r="AJ8" s="103">
        <v>10.99</v>
      </c>
      <c r="AK8" s="111">
        <f t="shared" ref="AK8:AK16" si="15">AJ8*4</f>
        <v>43.96</v>
      </c>
      <c r="AL8" s="121">
        <f>SUM(G8,I8,K8,M8,O8,Q8,S8,U8,W8,,Y8,AA8,AC8,AE8,AG8,AI8,AK8)</f>
        <v>279.41999999999996</v>
      </c>
    </row>
    <row r="9" spans="1:38" ht="33.75" x14ac:dyDescent="0.2">
      <c r="A9" s="126">
        <v>3</v>
      </c>
      <c r="B9" s="131" t="s">
        <v>28</v>
      </c>
      <c r="C9" s="129" t="s">
        <v>14</v>
      </c>
      <c r="D9" s="84" t="s">
        <v>2</v>
      </c>
      <c r="E9" s="84" t="s">
        <v>5</v>
      </c>
      <c r="F9" s="82">
        <v>4.49</v>
      </c>
      <c r="G9" s="86">
        <f t="shared" si="1"/>
        <v>13.47</v>
      </c>
      <c r="H9" s="83">
        <v>5.79</v>
      </c>
      <c r="I9" s="83">
        <f t="shared" si="2"/>
        <v>23.16</v>
      </c>
      <c r="J9" s="88">
        <v>6.79</v>
      </c>
      <c r="K9" s="88">
        <f t="shared" si="3"/>
        <v>27.16</v>
      </c>
      <c r="L9" s="92">
        <v>5.49</v>
      </c>
      <c r="M9" s="92">
        <f t="shared" si="4"/>
        <v>16.47</v>
      </c>
      <c r="N9" s="95">
        <v>2.79</v>
      </c>
      <c r="O9" s="95">
        <f t="shared" si="5"/>
        <v>2.79</v>
      </c>
      <c r="P9" s="45">
        <v>1.99</v>
      </c>
      <c r="Q9" s="45">
        <f t="shared" si="6"/>
        <v>3.98</v>
      </c>
      <c r="R9" s="99">
        <v>7.99</v>
      </c>
      <c r="S9" s="99">
        <f t="shared" si="7"/>
        <v>7.99</v>
      </c>
      <c r="T9" s="81">
        <v>16.989999999999998</v>
      </c>
      <c r="U9" s="47">
        <f t="shared" si="8"/>
        <v>33.979999999999997</v>
      </c>
      <c r="V9" s="103">
        <v>12.69</v>
      </c>
      <c r="W9" s="103">
        <f t="shared" si="9"/>
        <v>25.38</v>
      </c>
      <c r="X9" s="97">
        <v>3.19</v>
      </c>
      <c r="Y9" s="97">
        <f t="shared" si="0"/>
        <v>9.57</v>
      </c>
      <c r="Z9" s="46">
        <v>4.99</v>
      </c>
      <c r="AA9" s="46">
        <f t="shared" si="10"/>
        <v>9.98</v>
      </c>
      <c r="AB9" s="107">
        <v>6.99</v>
      </c>
      <c r="AC9" s="107">
        <f t="shared" si="11"/>
        <v>13.98</v>
      </c>
      <c r="AD9" s="45">
        <v>10.99</v>
      </c>
      <c r="AE9" s="45">
        <f t="shared" si="12"/>
        <v>21.98</v>
      </c>
      <c r="AF9" s="99">
        <v>8.99</v>
      </c>
      <c r="AG9" s="99">
        <f t="shared" si="13"/>
        <v>17.98</v>
      </c>
      <c r="AH9" s="47">
        <v>21.99</v>
      </c>
      <c r="AI9" s="47">
        <f t="shared" si="14"/>
        <v>21.99</v>
      </c>
      <c r="AJ9" s="103">
        <v>10.59</v>
      </c>
      <c r="AK9" s="103">
        <f t="shared" si="15"/>
        <v>42.36</v>
      </c>
      <c r="AL9" s="121">
        <f t="shared" ref="AL9:AL15" si="16">SUM(G9,I9,K9,M9,O9,Q9,S9,U9,W9,,Y9,AA9,AC9,AE9,AG9,AI9,AK9)</f>
        <v>292.21999999999997</v>
      </c>
    </row>
    <row r="10" spans="1:38" ht="33.75" x14ac:dyDescent="0.2">
      <c r="A10" s="126">
        <v>4</v>
      </c>
      <c r="B10" s="131" t="s">
        <v>35</v>
      </c>
      <c r="C10" s="130" t="s">
        <v>31</v>
      </c>
      <c r="D10" s="84" t="s">
        <v>2</v>
      </c>
      <c r="E10" s="84" t="s">
        <v>5</v>
      </c>
      <c r="F10" s="82">
        <v>4.3899999999999997</v>
      </c>
      <c r="G10" s="86">
        <f t="shared" si="1"/>
        <v>13.169999999999998</v>
      </c>
      <c r="H10" s="83">
        <v>6.29</v>
      </c>
      <c r="I10" s="83">
        <f t="shared" si="2"/>
        <v>25.16</v>
      </c>
      <c r="J10" s="88">
        <v>5.19</v>
      </c>
      <c r="K10" s="88">
        <f t="shared" si="3"/>
        <v>20.76</v>
      </c>
      <c r="L10" s="92">
        <v>4.59</v>
      </c>
      <c r="M10" s="92">
        <f t="shared" si="4"/>
        <v>13.77</v>
      </c>
      <c r="N10" s="95">
        <v>1.69</v>
      </c>
      <c r="O10" s="95">
        <f t="shared" si="5"/>
        <v>1.69</v>
      </c>
      <c r="P10" s="45">
        <v>1.99</v>
      </c>
      <c r="Q10" s="45">
        <f t="shared" si="6"/>
        <v>3.98</v>
      </c>
      <c r="R10" s="99">
        <v>7.89</v>
      </c>
      <c r="S10" s="99">
        <f t="shared" si="7"/>
        <v>7.89</v>
      </c>
      <c r="T10" s="81">
        <v>15.29</v>
      </c>
      <c r="U10" s="47">
        <f t="shared" si="8"/>
        <v>30.58</v>
      </c>
      <c r="V10" s="103">
        <v>9.99</v>
      </c>
      <c r="W10" s="103">
        <f t="shared" si="9"/>
        <v>19.98</v>
      </c>
      <c r="X10" s="97">
        <v>3.19</v>
      </c>
      <c r="Y10" s="97">
        <f t="shared" si="0"/>
        <v>9.57</v>
      </c>
      <c r="Z10" s="46">
        <v>7.99</v>
      </c>
      <c r="AA10" s="46">
        <f t="shared" si="10"/>
        <v>15.98</v>
      </c>
      <c r="AB10" s="107">
        <v>6.19</v>
      </c>
      <c r="AC10" s="107">
        <f t="shared" si="11"/>
        <v>12.38</v>
      </c>
      <c r="AD10" s="45">
        <v>10.99</v>
      </c>
      <c r="AE10" s="45">
        <f t="shared" si="12"/>
        <v>21.98</v>
      </c>
      <c r="AF10" s="99">
        <v>6.99</v>
      </c>
      <c r="AG10" s="99">
        <f t="shared" si="13"/>
        <v>13.98</v>
      </c>
      <c r="AH10" s="47">
        <v>18.989999999999998</v>
      </c>
      <c r="AI10" s="47">
        <f t="shared" si="14"/>
        <v>18.989999999999998</v>
      </c>
      <c r="AJ10" s="111">
        <v>11.59</v>
      </c>
      <c r="AK10" s="111">
        <f t="shared" si="15"/>
        <v>46.36</v>
      </c>
      <c r="AL10" s="122">
        <f>SUM(G10,I10,K10,M10,O10,Q10,S10,U10,W10,,Y10,AA10,AC10,AE10,AG10,AI10,AK10)</f>
        <v>276.21999999999997</v>
      </c>
    </row>
    <row r="11" spans="1:38" ht="33.75" x14ac:dyDescent="0.2">
      <c r="A11" s="126">
        <v>5</v>
      </c>
      <c r="B11" s="131" t="s">
        <v>36</v>
      </c>
      <c r="C11" s="130" t="s">
        <v>27</v>
      </c>
      <c r="D11" s="84" t="s">
        <v>2</v>
      </c>
      <c r="E11" s="84" t="s">
        <v>5</v>
      </c>
      <c r="F11" s="82">
        <v>3.09</v>
      </c>
      <c r="G11" s="86">
        <f t="shared" si="1"/>
        <v>9.27</v>
      </c>
      <c r="H11" s="83">
        <v>6.99</v>
      </c>
      <c r="I11" s="83">
        <f t="shared" si="2"/>
        <v>27.96</v>
      </c>
      <c r="J11" s="88">
        <v>4.99</v>
      </c>
      <c r="K11" s="88">
        <f t="shared" si="3"/>
        <v>19.96</v>
      </c>
      <c r="L11" s="92">
        <v>5.49</v>
      </c>
      <c r="M11" s="92">
        <f t="shared" si="4"/>
        <v>16.47</v>
      </c>
      <c r="N11" s="95">
        <v>2.29</v>
      </c>
      <c r="O11" s="95">
        <f t="shared" si="5"/>
        <v>2.29</v>
      </c>
      <c r="P11" s="45">
        <v>2.99</v>
      </c>
      <c r="Q11" s="45">
        <f t="shared" si="6"/>
        <v>5.98</v>
      </c>
      <c r="R11" s="99">
        <v>8.99</v>
      </c>
      <c r="S11" s="99">
        <f t="shared" si="7"/>
        <v>8.99</v>
      </c>
      <c r="T11" s="81">
        <v>16.989999999999998</v>
      </c>
      <c r="U11" s="47">
        <f t="shared" si="8"/>
        <v>33.979999999999997</v>
      </c>
      <c r="V11" s="103">
        <v>12.49</v>
      </c>
      <c r="W11" s="103">
        <f t="shared" si="9"/>
        <v>24.98</v>
      </c>
      <c r="X11" s="97">
        <v>3.39</v>
      </c>
      <c r="Y11" s="97">
        <f t="shared" si="0"/>
        <v>10.17</v>
      </c>
      <c r="Z11" s="46">
        <v>5.99</v>
      </c>
      <c r="AA11" s="46">
        <f t="shared" si="10"/>
        <v>11.98</v>
      </c>
      <c r="AB11" s="107">
        <v>4.99</v>
      </c>
      <c r="AC11" s="107">
        <f t="shared" si="11"/>
        <v>9.98</v>
      </c>
      <c r="AD11" s="45">
        <v>10.99</v>
      </c>
      <c r="AE11" s="45">
        <f t="shared" si="12"/>
        <v>21.98</v>
      </c>
      <c r="AF11" s="99">
        <v>6.99</v>
      </c>
      <c r="AG11" s="99">
        <f t="shared" si="13"/>
        <v>13.98</v>
      </c>
      <c r="AH11" s="47">
        <v>19.989999999999998</v>
      </c>
      <c r="AI11" s="47">
        <f t="shared" si="14"/>
        <v>19.989999999999998</v>
      </c>
      <c r="AJ11" s="111">
        <v>10.99</v>
      </c>
      <c r="AK11" s="112">
        <f t="shared" si="15"/>
        <v>43.96</v>
      </c>
      <c r="AL11" s="123">
        <f t="shared" si="16"/>
        <v>281.91999999999996</v>
      </c>
    </row>
    <row r="12" spans="1:38" ht="33.75" x14ac:dyDescent="0.2">
      <c r="A12" s="126">
        <v>6</v>
      </c>
      <c r="B12" s="131" t="s">
        <v>15</v>
      </c>
      <c r="C12" s="130" t="s">
        <v>37</v>
      </c>
      <c r="D12" s="84" t="s">
        <v>2</v>
      </c>
      <c r="E12" s="84" t="s">
        <v>5</v>
      </c>
      <c r="F12" s="82">
        <v>4.49</v>
      </c>
      <c r="G12" s="86">
        <f t="shared" si="1"/>
        <v>13.47</v>
      </c>
      <c r="H12" s="83">
        <v>7.19</v>
      </c>
      <c r="I12" s="83">
        <f t="shared" si="2"/>
        <v>28.76</v>
      </c>
      <c r="J12" s="88">
        <v>6.98</v>
      </c>
      <c r="K12" s="88">
        <f t="shared" si="3"/>
        <v>27.92</v>
      </c>
      <c r="L12" s="92">
        <v>4.49</v>
      </c>
      <c r="M12" s="92">
        <f t="shared" si="4"/>
        <v>13.47</v>
      </c>
      <c r="N12" s="95">
        <v>1.99</v>
      </c>
      <c r="O12" s="95">
        <f t="shared" si="5"/>
        <v>1.99</v>
      </c>
      <c r="P12" s="45">
        <v>2.4900000000000002</v>
      </c>
      <c r="Q12" s="45">
        <f t="shared" si="6"/>
        <v>4.9800000000000004</v>
      </c>
      <c r="R12" s="99">
        <v>9.99</v>
      </c>
      <c r="S12" s="99">
        <f t="shared" si="7"/>
        <v>9.99</v>
      </c>
      <c r="T12" s="81">
        <v>15.99</v>
      </c>
      <c r="U12" s="47">
        <f t="shared" si="8"/>
        <v>31.98</v>
      </c>
      <c r="V12" s="103">
        <v>12.49</v>
      </c>
      <c r="W12" s="103">
        <f t="shared" si="9"/>
        <v>24.98</v>
      </c>
      <c r="X12" s="97">
        <v>3.99</v>
      </c>
      <c r="Y12" s="97">
        <f t="shared" si="0"/>
        <v>11.97</v>
      </c>
      <c r="Z12" s="46">
        <v>9.99</v>
      </c>
      <c r="AA12" s="46">
        <f t="shared" si="10"/>
        <v>19.98</v>
      </c>
      <c r="AB12" s="107">
        <v>3.99</v>
      </c>
      <c r="AC12" s="107">
        <f t="shared" si="11"/>
        <v>7.98</v>
      </c>
      <c r="AD12" s="45">
        <v>13.99</v>
      </c>
      <c r="AE12" s="45">
        <f t="shared" si="12"/>
        <v>27.98</v>
      </c>
      <c r="AF12" s="99">
        <v>6.99</v>
      </c>
      <c r="AG12" s="99">
        <f t="shared" si="13"/>
        <v>13.98</v>
      </c>
      <c r="AH12" s="47">
        <v>18.989999999999998</v>
      </c>
      <c r="AI12" s="47">
        <f t="shared" si="14"/>
        <v>18.989999999999998</v>
      </c>
      <c r="AJ12" s="111">
        <v>11.99</v>
      </c>
      <c r="AK12" s="112">
        <f t="shared" si="15"/>
        <v>47.96</v>
      </c>
      <c r="AL12" s="124">
        <f t="shared" si="16"/>
        <v>306.37999999999994</v>
      </c>
    </row>
    <row r="13" spans="1:38" ht="45" x14ac:dyDescent="0.2">
      <c r="A13" s="126">
        <v>7</v>
      </c>
      <c r="B13" s="131" t="s">
        <v>34</v>
      </c>
      <c r="C13" s="129" t="s">
        <v>38</v>
      </c>
      <c r="D13" s="84" t="s">
        <v>39</v>
      </c>
      <c r="E13" s="84" t="s">
        <v>6</v>
      </c>
      <c r="F13" s="82">
        <v>4.6900000000000004</v>
      </c>
      <c r="G13" s="86">
        <f t="shared" si="1"/>
        <v>14.07</v>
      </c>
      <c r="H13" s="83">
        <v>6.09</v>
      </c>
      <c r="I13" s="83">
        <f t="shared" si="2"/>
        <v>24.36</v>
      </c>
      <c r="J13" s="89">
        <v>5.49</v>
      </c>
      <c r="K13" s="88">
        <f t="shared" si="3"/>
        <v>21.96</v>
      </c>
      <c r="L13" s="92">
        <v>4.49</v>
      </c>
      <c r="M13" s="92">
        <f t="shared" si="4"/>
        <v>13.47</v>
      </c>
      <c r="N13" s="95">
        <v>1.35</v>
      </c>
      <c r="O13" s="95">
        <f t="shared" si="5"/>
        <v>1.35</v>
      </c>
      <c r="P13" s="45">
        <v>1.99</v>
      </c>
      <c r="Q13" s="45">
        <f t="shared" si="6"/>
        <v>3.98</v>
      </c>
      <c r="R13" s="99">
        <v>8.99</v>
      </c>
      <c r="S13" s="99">
        <f t="shared" si="7"/>
        <v>8.99</v>
      </c>
      <c r="T13" s="81">
        <v>14.79</v>
      </c>
      <c r="U13" s="47">
        <f t="shared" si="8"/>
        <v>29.58</v>
      </c>
      <c r="V13" s="103">
        <v>9.59</v>
      </c>
      <c r="W13" s="103">
        <f t="shared" si="9"/>
        <v>19.18</v>
      </c>
      <c r="X13" s="97">
        <v>1.49</v>
      </c>
      <c r="Y13" s="97">
        <f t="shared" si="0"/>
        <v>4.47</v>
      </c>
      <c r="Z13" s="46">
        <v>4.59</v>
      </c>
      <c r="AA13" s="46">
        <f t="shared" si="10"/>
        <v>9.18</v>
      </c>
      <c r="AB13" s="107">
        <v>5.99</v>
      </c>
      <c r="AC13" s="107">
        <f t="shared" si="11"/>
        <v>11.98</v>
      </c>
      <c r="AD13" s="109">
        <v>10.9</v>
      </c>
      <c r="AE13" s="109">
        <f t="shared" si="12"/>
        <v>21.8</v>
      </c>
      <c r="AF13" s="99">
        <v>8.2899999999999991</v>
      </c>
      <c r="AG13" s="99">
        <f t="shared" si="13"/>
        <v>16.579999999999998</v>
      </c>
      <c r="AH13" s="81">
        <v>22.9</v>
      </c>
      <c r="AI13" s="81">
        <f t="shared" si="14"/>
        <v>22.9</v>
      </c>
      <c r="AJ13" s="111">
        <v>10.9</v>
      </c>
      <c r="AK13" s="112">
        <f t="shared" si="15"/>
        <v>43.6</v>
      </c>
      <c r="AL13" s="124">
        <f t="shared" si="16"/>
        <v>267.45</v>
      </c>
    </row>
    <row r="14" spans="1:38" ht="22.5" x14ac:dyDescent="0.2">
      <c r="A14" s="126">
        <v>8</v>
      </c>
      <c r="B14" s="131" t="s">
        <v>90</v>
      </c>
      <c r="C14" s="129" t="s">
        <v>40</v>
      </c>
      <c r="D14" s="84" t="s">
        <v>41</v>
      </c>
      <c r="E14" s="84" t="s">
        <v>6</v>
      </c>
      <c r="F14" s="82">
        <v>3.19</v>
      </c>
      <c r="G14" s="82">
        <f t="shared" si="1"/>
        <v>9.57</v>
      </c>
      <c r="H14" s="83">
        <v>6.19</v>
      </c>
      <c r="I14" s="83">
        <f t="shared" si="2"/>
        <v>24.76</v>
      </c>
      <c r="J14" s="89">
        <v>6.89</v>
      </c>
      <c r="K14" s="88">
        <f t="shared" si="3"/>
        <v>27.56</v>
      </c>
      <c r="L14" s="92">
        <v>4.87</v>
      </c>
      <c r="M14" s="92">
        <f t="shared" si="4"/>
        <v>14.61</v>
      </c>
      <c r="N14" s="95">
        <v>1.99</v>
      </c>
      <c r="O14" s="95">
        <f t="shared" si="5"/>
        <v>1.99</v>
      </c>
      <c r="P14" s="45">
        <v>3.49</v>
      </c>
      <c r="Q14" s="45">
        <f t="shared" si="6"/>
        <v>6.98</v>
      </c>
      <c r="R14" s="99">
        <v>8.49</v>
      </c>
      <c r="S14" s="99">
        <f t="shared" si="7"/>
        <v>8.49</v>
      </c>
      <c r="T14" s="81">
        <v>15.89</v>
      </c>
      <c r="U14" s="47">
        <f t="shared" si="8"/>
        <v>31.78</v>
      </c>
      <c r="V14" s="103">
        <v>9.89</v>
      </c>
      <c r="W14" s="103">
        <f t="shared" si="9"/>
        <v>19.78</v>
      </c>
      <c r="X14" s="97">
        <v>3.99</v>
      </c>
      <c r="Y14" s="97">
        <f t="shared" si="0"/>
        <v>11.97</v>
      </c>
      <c r="Z14" s="46">
        <v>7.99</v>
      </c>
      <c r="AA14" s="46">
        <f t="shared" si="10"/>
        <v>15.98</v>
      </c>
      <c r="AB14" s="107">
        <v>6.99</v>
      </c>
      <c r="AC14" s="107">
        <f t="shared" si="11"/>
        <v>13.98</v>
      </c>
      <c r="AD14" s="45">
        <v>11.99</v>
      </c>
      <c r="AE14" s="45">
        <f t="shared" si="12"/>
        <v>23.98</v>
      </c>
      <c r="AF14" s="99">
        <v>6.99</v>
      </c>
      <c r="AG14" s="99">
        <f t="shared" si="13"/>
        <v>13.98</v>
      </c>
      <c r="AH14" s="47">
        <v>23.9</v>
      </c>
      <c r="AI14" s="81">
        <f t="shared" si="14"/>
        <v>23.9</v>
      </c>
      <c r="AJ14" s="111">
        <v>12.09</v>
      </c>
      <c r="AK14" s="111">
        <f t="shared" si="15"/>
        <v>48.36</v>
      </c>
      <c r="AL14" s="125">
        <f t="shared" si="16"/>
        <v>297.66999999999996</v>
      </c>
    </row>
    <row r="15" spans="1:38" ht="33.75" x14ac:dyDescent="0.2">
      <c r="A15" s="126">
        <v>9</v>
      </c>
      <c r="B15" s="132" t="s">
        <v>91</v>
      </c>
      <c r="C15" s="82" t="s">
        <v>42</v>
      </c>
      <c r="D15" s="84" t="s">
        <v>17</v>
      </c>
      <c r="E15" s="84" t="s">
        <v>16</v>
      </c>
      <c r="F15" s="82">
        <v>3.89</v>
      </c>
      <c r="G15" s="86">
        <f t="shared" si="1"/>
        <v>11.67</v>
      </c>
      <c r="H15" s="83">
        <v>6.69</v>
      </c>
      <c r="I15" s="83">
        <f t="shared" si="2"/>
        <v>26.76</v>
      </c>
      <c r="J15" s="88">
        <v>5.29</v>
      </c>
      <c r="K15" s="88">
        <f t="shared" si="3"/>
        <v>21.16</v>
      </c>
      <c r="L15" s="92">
        <v>5.69</v>
      </c>
      <c r="M15" s="92">
        <f t="shared" si="4"/>
        <v>17.07</v>
      </c>
      <c r="N15" s="95">
        <v>1.75</v>
      </c>
      <c r="O15" s="95">
        <f t="shared" si="5"/>
        <v>1.75</v>
      </c>
      <c r="P15" s="45">
        <v>2.19</v>
      </c>
      <c r="Q15" s="45">
        <f t="shared" si="6"/>
        <v>4.38</v>
      </c>
      <c r="R15" s="99">
        <v>8.19</v>
      </c>
      <c r="S15" s="99">
        <f t="shared" si="7"/>
        <v>8.19</v>
      </c>
      <c r="T15" s="81">
        <v>15.39</v>
      </c>
      <c r="U15" s="47">
        <f t="shared" si="8"/>
        <v>30.78</v>
      </c>
      <c r="V15" s="103">
        <v>10.89</v>
      </c>
      <c r="W15" s="103">
        <f t="shared" si="9"/>
        <v>21.78</v>
      </c>
      <c r="X15" s="97">
        <v>1.99</v>
      </c>
      <c r="Y15" s="97">
        <f t="shared" si="0"/>
        <v>5.97</v>
      </c>
      <c r="Z15" s="46">
        <v>4.3899999999999997</v>
      </c>
      <c r="AA15" s="46">
        <f t="shared" si="10"/>
        <v>8.7799999999999994</v>
      </c>
      <c r="AB15" s="107">
        <v>4.99</v>
      </c>
      <c r="AC15" s="107">
        <f t="shared" si="11"/>
        <v>9.98</v>
      </c>
      <c r="AD15" s="45">
        <v>9.89</v>
      </c>
      <c r="AE15" s="45">
        <f t="shared" si="12"/>
        <v>19.78</v>
      </c>
      <c r="AF15" s="99">
        <v>8.2899999999999991</v>
      </c>
      <c r="AG15" s="99">
        <f t="shared" si="13"/>
        <v>16.579999999999998</v>
      </c>
      <c r="AH15" s="81">
        <v>26.9</v>
      </c>
      <c r="AI15" s="81">
        <f t="shared" si="14"/>
        <v>26.9</v>
      </c>
      <c r="AJ15" s="111">
        <v>10.99</v>
      </c>
      <c r="AK15" s="111">
        <f t="shared" si="15"/>
        <v>43.96</v>
      </c>
      <c r="AL15" s="121">
        <f t="shared" si="16"/>
        <v>275.49</v>
      </c>
    </row>
    <row r="16" spans="1:38" ht="33.75" x14ac:dyDescent="0.2">
      <c r="A16" s="126">
        <v>10</v>
      </c>
      <c r="B16" s="132" t="s">
        <v>92</v>
      </c>
      <c r="C16" s="82" t="s">
        <v>43</v>
      </c>
      <c r="D16" s="85" t="s">
        <v>33</v>
      </c>
      <c r="E16" s="84" t="s">
        <v>16</v>
      </c>
      <c r="F16" s="82">
        <v>3.79</v>
      </c>
      <c r="G16" s="86">
        <f t="shared" si="1"/>
        <v>11.370000000000001</v>
      </c>
      <c r="H16" s="83">
        <v>5.79</v>
      </c>
      <c r="I16" s="83">
        <f t="shared" si="2"/>
        <v>23.16</v>
      </c>
      <c r="J16" s="88">
        <v>4.8899999999999997</v>
      </c>
      <c r="K16" s="88">
        <f t="shared" si="3"/>
        <v>19.559999999999999</v>
      </c>
      <c r="L16" s="92">
        <v>2.99</v>
      </c>
      <c r="M16" s="92">
        <f t="shared" si="4"/>
        <v>8.9700000000000006</v>
      </c>
      <c r="N16" s="95">
        <v>1.19</v>
      </c>
      <c r="O16" s="95">
        <f t="shared" si="5"/>
        <v>1.19</v>
      </c>
      <c r="P16" s="45">
        <v>2.89</v>
      </c>
      <c r="Q16" s="45">
        <f t="shared" si="6"/>
        <v>5.78</v>
      </c>
      <c r="R16" s="99">
        <v>7.99</v>
      </c>
      <c r="S16" s="99">
        <f t="shared" si="7"/>
        <v>7.99</v>
      </c>
      <c r="T16" s="81">
        <v>18.190000000000001</v>
      </c>
      <c r="U16" s="47">
        <f t="shared" si="8"/>
        <v>36.380000000000003</v>
      </c>
      <c r="V16" s="103">
        <v>9.99</v>
      </c>
      <c r="W16" s="103">
        <f t="shared" si="9"/>
        <v>19.98</v>
      </c>
      <c r="X16" s="97">
        <v>2.4900000000000002</v>
      </c>
      <c r="Y16" s="97">
        <f t="shared" si="0"/>
        <v>7.4700000000000006</v>
      </c>
      <c r="Z16" s="46">
        <v>6.99</v>
      </c>
      <c r="AA16" s="46">
        <f t="shared" si="10"/>
        <v>13.98</v>
      </c>
      <c r="AB16" s="107">
        <v>5.29</v>
      </c>
      <c r="AC16" s="107">
        <f t="shared" si="11"/>
        <v>10.58</v>
      </c>
      <c r="AD16" s="45">
        <v>8.99</v>
      </c>
      <c r="AE16" s="45">
        <f t="shared" si="12"/>
        <v>17.98</v>
      </c>
      <c r="AF16" s="99">
        <v>7.99</v>
      </c>
      <c r="AG16" s="99">
        <f t="shared" si="13"/>
        <v>15.98</v>
      </c>
      <c r="AH16" s="47">
        <v>20.99</v>
      </c>
      <c r="AI16" s="47">
        <f t="shared" si="14"/>
        <v>20.99</v>
      </c>
      <c r="AJ16" s="111">
        <v>10.99</v>
      </c>
      <c r="AK16" s="111">
        <f t="shared" si="15"/>
        <v>43.96</v>
      </c>
      <c r="AL16" s="121">
        <f>SUM(G16,I16,K16,M16,O16,Q16,S16,U16,W16,,Y16,AA16,AC16,AE16,AG16,AI16,AK16)</f>
        <v>265.32</v>
      </c>
    </row>
    <row r="17" spans="1:38" ht="11.25" x14ac:dyDescent="0.2">
      <c r="A17" s="10"/>
      <c r="B17" s="50"/>
      <c r="C17" s="51"/>
      <c r="D17" s="52"/>
      <c r="E17" s="51"/>
      <c r="F17" s="49"/>
      <c r="G17" s="49"/>
      <c r="H17" s="11"/>
      <c r="I17" s="11"/>
      <c r="J17" s="90"/>
      <c r="K17" s="90"/>
      <c r="L17" s="93"/>
      <c r="M17" s="93"/>
      <c r="N17" s="96"/>
      <c r="O17" s="96"/>
      <c r="P17" s="45"/>
      <c r="Q17" s="45"/>
      <c r="R17" s="99"/>
      <c r="S17" s="99"/>
      <c r="T17" s="60"/>
      <c r="U17" s="60"/>
      <c r="V17" s="103"/>
      <c r="W17" s="103"/>
      <c r="X17" s="97"/>
      <c r="Y17" s="97"/>
      <c r="Z17" s="46"/>
      <c r="AA17" s="46"/>
      <c r="AB17" s="107"/>
      <c r="AC17" s="107"/>
      <c r="AD17" s="45"/>
      <c r="AE17" s="45"/>
      <c r="AF17" s="99"/>
      <c r="AG17" s="99"/>
      <c r="AH17" s="47"/>
      <c r="AI17" s="47"/>
      <c r="AJ17" s="103"/>
      <c r="AK17" s="103"/>
      <c r="AL17" s="48"/>
    </row>
    <row r="18" spans="1:38" ht="11.25" x14ac:dyDescent="0.2">
      <c r="A18" s="10"/>
      <c r="B18" s="147" t="s">
        <v>89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9"/>
    </row>
    <row r="19" spans="1:38" ht="11.25" x14ac:dyDescent="0.2">
      <c r="A19" s="144" t="s">
        <v>11</v>
      </c>
      <c r="B19" s="145"/>
      <c r="C19" s="145"/>
      <c r="D19" s="145"/>
      <c r="E19" s="146"/>
      <c r="F19" s="115">
        <f>MAX(F7:F16)</f>
        <v>4.6900000000000004</v>
      </c>
      <c r="G19" s="115"/>
      <c r="H19" s="133">
        <f>MAX(H7:H16)</f>
        <v>7.19</v>
      </c>
      <c r="I19" s="116"/>
      <c r="J19" s="133">
        <f>MAX(J7:J16)</f>
        <v>6.99</v>
      </c>
      <c r="K19" s="116"/>
      <c r="L19" s="133">
        <f>MAX(L7:L16)</f>
        <v>5.69</v>
      </c>
      <c r="M19" s="116"/>
      <c r="N19" s="133">
        <f>MAX(N7:N16)</f>
        <v>2.79</v>
      </c>
      <c r="O19" s="117"/>
      <c r="P19" s="133">
        <f>MAX(P7:P16)</f>
        <v>3.49</v>
      </c>
      <c r="Q19" s="114"/>
      <c r="R19" s="133">
        <f>MAX(R7:R16)</f>
        <v>9.99</v>
      </c>
      <c r="S19" s="114"/>
      <c r="T19" s="133">
        <f>MAX(T7:T16)</f>
        <v>18.190000000000001</v>
      </c>
      <c r="U19" s="114"/>
      <c r="V19" s="133">
        <f>MAX(V7:V16)</f>
        <v>12.69</v>
      </c>
      <c r="W19" s="114"/>
      <c r="X19" s="133">
        <f>MAX(X7:X16)</f>
        <v>3.99</v>
      </c>
      <c r="Y19" s="114"/>
      <c r="Z19" s="133">
        <f>MAX(Z7:Z16)</f>
        <v>9.99</v>
      </c>
      <c r="AA19" s="114"/>
      <c r="AB19" s="133">
        <f>MAX(AB7:AB16)</f>
        <v>6.99</v>
      </c>
      <c r="AC19" s="114"/>
      <c r="AD19" s="133">
        <f>MAX(AD7:AD16)</f>
        <v>13.99</v>
      </c>
      <c r="AE19" s="114"/>
      <c r="AF19" s="133">
        <f>MAX(AF7:AF16)</f>
        <v>8.99</v>
      </c>
      <c r="AG19" s="114"/>
      <c r="AH19" s="133">
        <f>MAX(AH7:AH16)</f>
        <v>26.9</v>
      </c>
      <c r="AI19" s="114"/>
      <c r="AJ19" s="133">
        <f>MAX(AJ7:AJ16)</f>
        <v>12.09</v>
      </c>
      <c r="AK19" s="114"/>
      <c r="AL19" s="133">
        <f>MAX(AL7:AL16)</f>
        <v>306.37999999999994</v>
      </c>
    </row>
    <row r="20" spans="1:38" ht="11.25" x14ac:dyDescent="0.2">
      <c r="A20" s="141" t="s">
        <v>3</v>
      </c>
      <c r="B20" s="142"/>
      <c r="C20" s="142"/>
      <c r="D20" s="142"/>
      <c r="E20" s="143"/>
      <c r="F20" s="118">
        <f>MIN(F7:F16)</f>
        <v>3.09</v>
      </c>
      <c r="G20" s="118"/>
      <c r="H20" s="120">
        <f>MIN(H7:H16)</f>
        <v>5.79</v>
      </c>
      <c r="I20" s="119"/>
      <c r="J20" s="120">
        <f>MIN(J7:J16)</f>
        <v>4.8899999999999997</v>
      </c>
      <c r="K20" s="119"/>
      <c r="L20" s="120">
        <f>MIN(L7:L16)</f>
        <v>2.99</v>
      </c>
      <c r="M20" s="119"/>
      <c r="N20" s="120">
        <f>MIN(N7:N16)</f>
        <v>1.19</v>
      </c>
      <c r="O20" s="119"/>
      <c r="P20" s="120">
        <f>MIN(P7:P16)</f>
        <v>1.89</v>
      </c>
      <c r="Q20" s="113"/>
      <c r="R20" s="120">
        <f>MIN(R7:R16)</f>
        <v>7.89</v>
      </c>
      <c r="S20" s="113"/>
      <c r="T20" s="120">
        <f>MIN(T7:T16)</f>
        <v>12.99</v>
      </c>
      <c r="U20" s="113"/>
      <c r="V20" s="120">
        <f>MIN(V7:V16)</f>
        <v>9.59</v>
      </c>
      <c r="W20" s="113"/>
      <c r="X20" s="120">
        <f>MIN(X7:X16)</f>
        <v>1.49</v>
      </c>
      <c r="Y20" s="113"/>
      <c r="Z20" s="120">
        <f>MIN(Z7:Z16)</f>
        <v>4.3899999999999997</v>
      </c>
      <c r="AA20" s="113"/>
      <c r="AB20" s="120">
        <f>MIN(AB7:AB16)</f>
        <v>3.99</v>
      </c>
      <c r="AC20" s="113"/>
      <c r="AD20" s="120">
        <f>MIN(AD7:AD16)</f>
        <v>8.99</v>
      </c>
      <c r="AE20" s="113"/>
      <c r="AF20" s="120">
        <f>MIN(AF7:AF16)</f>
        <v>6.99</v>
      </c>
      <c r="AG20" s="113"/>
      <c r="AH20" s="120">
        <f>MIN(AH7:AH16)</f>
        <v>16.989999999999998</v>
      </c>
      <c r="AI20" s="113"/>
      <c r="AJ20" s="120">
        <f>MIN(AJ7:AJ16)</f>
        <v>10.59</v>
      </c>
      <c r="AK20" s="113"/>
      <c r="AL20" s="134">
        <f>MIN(AL7:AL16)</f>
        <v>263.39999999999998</v>
      </c>
    </row>
    <row r="21" spans="1:38" ht="45" customHeight="1" x14ac:dyDescent="0.2">
      <c r="A21" s="4" t="s">
        <v>0</v>
      </c>
      <c r="B21" s="150" t="s">
        <v>18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</row>
    <row r="22" spans="1:38" ht="11.25" x14ac:dyDescent="0.2">
      <c r="A22" s="14"/>
      <c r="B22" s="15"/>
      <c r="C22" s="15"/>
      <c r="D22" s="16"/>
      <c r="E22" s="17"/>
      <c r="F22" s="17"/>
      <c r="G22" s="17"/>
      <c r="H22" s="18"/>
      <c r="I22" s="18"/>
      <c r="J22" s="18"/>
      <c r="K22" s="18"/>
      <c r="L22" s="18"/>
      <c r="M22" s="18"/>
      <c r="N22" s="19"/>
      <c r="O22" s="19"/>
    </row>
    <row r="23" spans="1:38" ht="11.25" x14ac:dyDescent="0.2">
      <c r="A23" s="14"/>
      <c r="B23" s="15"/>
      <c r="C23" s="15"/>
      <c r="D23" s="16"/>
      <c r="E23" s="17"/>
      <c r="F23" s="17"/>
      <c r="G23" s="17"/>
      <c r="H23" s="18"/>
      <c r="I23" s="18"/>
      <c r="J23" s="18"/>
      <c r="K23" s="18"/>
      <c r="L23" s="18"/>
      <c r="M23" s="18"/>
      <c r="N23" s="19"/>
      <c r="O23" s="19"/>
    </row>
    <row r="24" spans="1:38" ht="11.25" x14ac:dyDescent="0.2">
      <c r="A24" s="14"/>
      <c r="B24" s="15"/>
      <c r="C24" s="15"/>
      <c r="D24" s="16"/>
      <c r="E24" s="17"/>
      <c r="F24" s="17"/>
      <c r="G24" s="17"/>
      <c r="H24" s="18"/>
      <c r="I24" s="18"/>
      <c r="J24" s="18"/>
      <c r="K24" s="18"/>
      <c r="L24" s="18"/>
      <c r="M24" s="18"/>
      <c r="N24" s="19"/>
      <c r="O24" s="19"/>
    </row>
    <row r="25" spans="1:38" ht="11.25" x14ac:dyDescent="0.2">
      <c r="A25" s="14"/>
      <c r="B25" s="15"/>
      <c r="C25" s="15"/>
      <c r="D25" s="16"/>
      <c r="E25" s="17"/>
      <c r="F25" s="17"/>
      <c r="G25" s="17"/>
      <c r="H25" s="18"/>
      <c r="I25" s="18"/>
      <c r="J25" s="18"/>
      <c r="K25" s="18"/>
      <c r="L25" s="20"/>
      <c r="M25" s="20"/>
      <c r="N25" s="19"/>
      <c r="O25" s="19"/>
    </row>
    <row r="26" spans="1:38" ht="11.25" x14ac:dyDescent="0.2">
      <c r="A26" s="14"/>
      <c r="B26" s="15"/>
      <c r="C26" s="15"/>
      <c r="D26" s="16"/>
      <c r="E26" s="17"/>
      <c r="F26" s="17"/>
      <c r="G26" s="17"/>
      <c r="H26" s="18"/>
      <c r="I26" s="18"/>
      <c r="J26" s="18"/>
      <c r="K26" s="18"/>
      <c r="L26" s="20"/>
      <c r="M26" s="20"/>
      <c r="N26" s="19"/>
      <c r="O26" s="19"/>
    </row>
    <row r="27" spans="1:38" ht="11.25" x14ac:dyDescent="0.2">
      <c r="A27" s="14"/>
      <c r="B27" s="15"/>
      <c r="C27" s="15"/>
      <c r="D27" s="16"/>
      <c r="E27" s="17"/>
      <c r="F27" s="17"/>
      <c r="G27" s="17"/>
      <c r="H27" s="18"/>
      <c r="I27" s="18"/>
      <c r="J27" s="18"/>
      <c r="K27" s="18"/>
      <c r="L27" s="20"/>
      <c r="M27" s="20"/>
      <c r="N27" s="19"/>
      <c r="O27" s="19"/>
    </row>
    <row r="28" spans="1:38" ht="11.25" x14ac:dyDescent="0.2">
      <c r="A28" s="14"/>
      <c r="B28" s="15"/>
      <c r="C28" s="15"/>
      <c r="D28" s="16"/>
      <c r="E28" s="17"/>
      <c r="F28" s="17"/>
      <c r="G28" s="17"/>
      <c r="H28" s="18"/>
      <c r="I28" s="18"/>
      <c r="J28" s="20"/>
      <c r="K28" s="20"/>
      <c r="L28" s="20"/>
      <c r="M28" s="20"/>
      <c r="N28" s="19"/>
      <c r="O28" s="19"/>
    </row>
    <row r="29" spans="1:38" ht="11.25" x14ac:dyDescent="0.2">
      <c r="A29" s="14"/>
      <c r="B29" s="15"/>
      <c r="C29" s="15"/>
      <c r="D29" s="16"/>
      <c r="E29" s="17"/>
      <c r="F29" s="17"/>
      <c r="G29" s="17"/>
      <c r="H29" s="18"/>
      <c r="I29" s="18"/>
      <c r="J29" s="20"/>
      <c r="K29" s="20"/>
      <c r="L29" s="20"/>
      <c r="M29" s="20"/>
      <c r="N29" s="19"/>
      <c r="O29" s="19"/>
      <c r="P29" s="2"/>
      <c r="Q29" s="2"/>
    </row>
    <row r="30" spans="1:38" ht="11.25" x14ac:dyDescent="0.2">
      <c r="A30" s="14"/>
      <c r="B30" s="21"/>
      <c r="C30" s="15"/>
      <c r="D30" s="16"/>
      <c r="E30" s="17"/>
      <c r="F30" s="17"/>
      <c r="G30" s="17"/>
      <c r="H30" s="18"/>
      <c r="I30" s="18"/>
      <c r="J30" s="18"/>
      <c r="K30" s="18"/>
      <c r="L30" s="20"/>
      <c r="M30" s="20"/>
      <c r="N30" s="18"/>
      <c r="O30" s="18"/>
    </row>
    <row r="31" spans="1:38" ht="11.25" x14ac:dyDescent="0.2">
      <c r="A31" s="14"/>
      <c r="B31" s="15"/>
      <c r="C31" s="15"/>
      <c r="D31" s="16"/>
      <c r="E31" s="16"/>
      <c r="F31" s="16"/>
      <c r="G31" s="16"/>
      <c r="H31" s="18"/>
      <c r="I31" s="18"/>
      <c r="J31" s="18"/>
      <c r="K31" s="18"/>
      <c r="L31" s="20"/>
      <c r="M31" s="20"/>
      <c r="N31" s="18"/>
      <c r="O31" s="18"/>
    </row>
    <row r="32" spans="1:38" ht="12.75" customHeight="1" x14ac:dyDescent="0.2">
      <c r="A32" s="14"/>
      <c r="B32" s="15"/>
      <c r="C32" s="15"/>
      <c r="D32" s="16"/>
      <c r="E32" s="17"/>
      <c r="F32" s="17"/>
      <c r="G32" s="17"/>
      <c r="H32" s="18"/>
      <c r="I32" s="18"/>
      <c r="J32" s="18"/>
      <c r="K32" s="18"/>
      <c r="L32" s="18"/>
      <c r="M32" s="18"/>
      <c r="N32" s="18"/>
      <c r="O32" s="18"/>
    </row>
    <row r="33" spans="1:17" ht="11.25" x14ac:dyDescent="0.2">
      <c r="A33" s="14"/>
      <c r="B33" s="15"/>
      <c r="C33" s="15"/>
      <c r="D33" s="16"/>
      <c r="E33" s="17"/>
      <c r="F33" s="17"/>
      <c r="G33" s="17"/>
      <c r="H33" s="18"/>
      <c r="I33" s="18"/>
      <c r="J33" s="18"/>
      <c r="K33" s="18"/>
      <c r="L33" s="18"/>
      <c r="M33" s="18"/>
      <c r="N33" s="19"/>
      <c r="O33" s="19"/>
    </row>
    <row r="34" spans="1:17" ht="11.25" x14ac:dyDescent="0.2">
      <c r="A34" s="14"/>
      <c r="B34" s="15"/>
      <c r="C34" s="15"/>
      <c r="D34" s="22"/>
      <c r="E34" s="22"/>
      <c r="F34" s="22"/>
      <c r="G34" s="22"/>
      <c r="H34" s="18"/>
      <c r="I34" s="18"/>
      <c r="J34" s="23"/>
      <c r="K34" s="23"/>
      <c r="L34" s="18"/>
      <c r="M34" s="18"/>
      <c r="N34" s="19"/>
      <c r="O34" s="19"/>
    </row>
    <row r="35" spans="1:17" ht="11.25" x14ac:dyDescent="0.2">
      <c r="A35" s="14"/>
      <c r="B35" s="15"/>
      <c r="C35" s="15"/>
      <c r="D35" s="22"/>
      <c r="E35" s="22"/>
      <c r="F35" s="22"/>
      <c r="G35" s="22"/>
      <c r="H35" s="18"/>
      <c r="I35" s="18"/>
      <c r="J35" s="23"/>
      <c r="K35" s="23"/>
      <c r="L35" s="18"/>
      <c r="M35" s="18"/>
      <c r="N35" s="19"/>
      <c r="O35" s="19"/>
    </row>
    <row r="36" spans="1:17" ht="11.25" x14ac:dyDescent="0.2">
      <c r="A36" s="14"/>
      <c r="B36" s="15"/>
      <c r="C36" s="15"/>
      <c r="D36" s="22"/>
      <c r="E36" s="22"/>
      <c r="F36" s="22"/>
      <c r="G36" s="22"/>
      <c r="H36" s="18"/>
      <c r="I36" s="18"/>
      <c r="J36" s="23"/>
      <c r="K36" s="23"/>
      <c r="L36" s="18"/>
      <c r="M36" s="18"/>
      <c r="N36" s="19"/>
      <c r="O36" s="19"/>
    </row>
    <row r="37" spans="1:17" ht="11.25" x14ac:dyDescent="0.2">
      <c r="A37" s="14"/>
      <c r="B37" s="15"/>
      <c r="C37" s="15"/>
      <c r="D37" s="22"/>
      <c r="E37" s="22"/>
      <c r="F37" s="22"/>
      <c r="G37" s="22"/>
      <c r="H37" s="18"/>
      <c r="I37" s="18"/>
      <c r="J37" s="18"/>
      <c r="K37" s="18"/>
      <c r="L37" s="18"/>
      <c r="M37" s="18"/>
      <c r="N37" s="19"/>
      <c r="O37" s="19"/>
    </row>
    <row r="38" spans="1:17" ht="11.25" x14ac:dyDescent="0.2">
      <c r="A38" s="14"/>
      <c r="B38" s="15"/>
      <c r="C38" s="15"/>
      <c r="D38" s="16"/>
      <c r="E38" s="17"/>
      <c r="F38" s="17"/>
      <c r="G38" s="17"/>
      <c r="H38" s="18"/>
      <c r="I38" s="18"/>
      <c r="J38" s="18"/>
      <c r="K38" s="18"/>
      <c r="L38" s="18"/>
      <c r="M38" s="18"/>
      <c r="N38" s="19"/>
      <c r="O38" s="19"/>
    </row>
    <row r="39" spans="1:17" ht="11.25" x14ac:dyDescent="0.2">
      <c r="A39" s="14"/>
      <c r="B39" s="15"/>
      <c r="C39" s="15"/>
      <c r="D39" s="16"/>
      <c r="E39" s="17"/>
      <c r="F39" s="17"/>
      <c r="G39" s="17"/>
      <c r="H39" s="20"/>
      <c r="I39" s="20"/>
      <c r="J39" s="20"/>
      <c r="K39" s="20"/>
      <c r="L39" s="20"/>
      <c r="M39" s="20"/>
      <c r="N39" s="20"/>
      <c r="O39" s="20"/>
    </row>
    <row r="40" spans="1:17" ht="11.25" x14ac:dyDescent="0.2">
      <c r="A40" s="14"/>
      <c r="B40" s="15"/>
      <c r="C40" s="15"/>
      <c r="D40" s="16"/>
      <c r="E40" s="17"/>
      <c r="F40" s="17"/>
      <c r="G40" s="17"/>
      <c r="H40" s="20"/>
      <c r="I40" s="20"/>
      <c r="J40" s="20"/>
      <c r="K40" s="20"/>
      <c r="L40" s="24"/>
      <c r="M40" s="24"/>
      <c r="N40" s="20"/>
      <c r="O40" s="20"/>
    </row>
    <row r="41" spans="1:17" ht="11.25" x14ac:dyDescent="0.2">
      <c r="A41" s="14"/>
      <c r="B41" s="15"/>
      <c r="C41" s="15"/>
      <c r="D41" s="16"/>
      <c r="E41" s="17"/>
      <c r="F41" s="17"/>
      <c r="G41" s="17"/>
      <c r="H41" s="20"/>
      <c r="I41" s="20"/>
      <c r="J41" s="20"/>
      <c r="K41" s="20"/>
      <c r="L41" s="25"/>
      <c r="M41" s="25"/>
      <c r="N41" s="20"/>
      <c r="O41" s="20"/>
    </row>
    <row r="42" spans="1:17" ht="11.25" x14ac:dyDescent="0.2">
      <c r="A42" s="14"/>
      <c r="B42" s="15"/>
      <c r="C42" s="15"/>
      <c r="D42" s="16"/>
      <c r="E42" s="17"/>
      <c r="F42" s="17"/>
      <c r="G42" s="17"/>
      <c r="H42" s="20"/>
      <c r="I42" s="20"/>
      <c r="J42" s="20"/>
      <c r="K42" s="20"/>
      <c r="L42" s="25"/>
      <c r="M42" s="25"/>
      <c r="N42" s="20"/>
      <c r="O42" s="20"/>
    </row>
    <row r="43" spans="1:17" ht="11.25" x14ac:dyDescent="0.2">
      <c r="A43" s="14"/>
      <c r="B43" s="15"/>
      <c r="C43" s="15"/>
      <c r="D43" s="16"/>
      <c r="E43" s="17"/>
      <c r="F43" s="17"/>
      <c r="G43" s="17"/>
      <c r="H43" s="20"/>
      <c r="I43" s="20"/>
      <c r="J43" s="25"/>
      <c r="K43" s="25"/>
      <c r="L43" s="25"/>
      <c r="M43" s="25"/>
      <c r="N43" s="20"/>
      <c r="O43" s="20"/>
    </row>
    <row r="44" spans="1:17" ht="11.25" x14ac:dyDescent="0.2">
      <c r="A44" s="14"/>
      <c r="B44" s="15"/>
      <c r="C44" s="15"/>
      <c r="D44" s="16"/>
      <c r="E44" s="17"/>
      <c r="F44" s="17"/>
      <c r="G44" s="17"/>
      <c r="H44" s="20"/>
      <c r="I44" s="20"/>
      <c r="J44" s="25"/>
      <c r="K44" s="25"/>
      <c r="L44" s="25"/>
      <c r="M44" s="25"/>
      <c r="N44" s="25"/>
      <c r="O44" s="25"/>
      <c r="P44" s="26"/>
      <c r="Q44" s="26"/>
    </row>
    <row r="45" spans="1:17" ht="11.25" x14ac:dyDescent="0.2">
      <c r="A45" s="14"/>
      <c r="B45" s="15"/>
      <c r="C45" s="15"/>
      <c r="D45" s="16"/>
      <c r="E45" s="17"/>
      <c r="F45" s="17"/>
      <c r="G45" s="17"/>
      <c r="H45" s="20"/>
      <c r="I45" s="20"/>
      <c r="J45" s="25"/>
      <c r="K45" s="25"/>
      <c r="L45" s="25"/>
      <c r="M45" s="25"/>
      <c r="N45" s="25"/>
      <c r="O45" s="25"/>
    </row>
    <row r="46" spans="1:17" ht="11.25" x14ac:dyDescent="0.2">
      <c r="A46" s="14"/>
      <c r="B46" s="15"/>
      <c r="C46" s="15"/>
      <c r="D46" s="16"/>
      <c r="E46" s="17"/>
      <c r="F46" s="17"/>
      <c r="G46" s="17"/>
      <c r="H46" s="20"/>
      <c r="I46" s="20"/>
      <c r="J46" s="20"/>
      <c r="K46" s="20"/>
      <c r="L46" s="20"/>
      <c r="M46" s="20"/>
      <c r="N46" s="25"/>
      <c r="O46" s="25"/>
    </row>
    <row r="47" spans="1:17" ht="11.25" x14ac:dyDescent="0.2">
      <c r="A47" s="14"/>
      <c r="B47" s="15"/>
      <c r="C47" s="15"/>
      <c r="D47" s="16"/>
      <c r="E47" s="17"/>
      <c r="F47" s="17"/>
      <c r="G47" s="17"/>
      <c r="H47" s="20"/>
      <c r="I47" s="20"/>
      <c r="J47" s="20"/>
      <c r="K47" s="20"/>
      <c r="L47" s="20"/>
      <c r="M47" s="20"/>
      <c r="N47" s="25"/>
      <c r="O47" s="25"/>
    </row>
    <row r="48" spans="1:17" ht="11.25" x14ac:dyDescent="0.2">
      <c r="A48" s="14"/>
      <c r="B48" s="15"/>
      <c r="C48" s="15"/>
      <c r="D48" s="16"/>
      <c r="E48" s="17"/>
      <c r="F48" s="17"/>
      <c r="G48" s="17"/>
      <c r="H48" s="20"/>
      <c r="I48" s="20"/>
      <c r="J48" s="20"/>
      <c r="K48" s="20"/>
      <c r="L48" s="20"/>
      <c r="M48" s="20"/>
      <c r="N48" s="20"/>
      <c r="O48" s="20"/>
    </row>
    <row r="49" spans="1:17" ht="11.25" x14ac:dyDescent="0.2">
      <c r="A49" s="14"/>
      <c r="B49" s="15"/>
      <c r="C49" s="15"/>
      <c r="D49" s="16"/>
      <c r="E49" s="17"/>
      <c r="F49" s="17"/>
      <c r="G49" s="17"/>
      <c r="H49" s="20"/>
      <c r="I49" s="20"/>
      <c r="J49" s="20"/>
      <c r="K49" s="20"/>
      <c r="L49" s="20"/>
      <c r="M49" s="20"/>
      <c r="N49" s="25"/>
      <c r="O49" s="25"/>
    </row>
    <row r="50" spans="1:17" ht="11.25" x14ac:dyDescent="0.2">
      <c r="A50" s="14"/>
      <c r="B50" s="15"/>
      <c r="C50" s="15"/>
      <c r="D50" s="16"/>
      <c r="E50" s="17"/>
      <c r="F50" s="17"/>
      <c r="G50" s="17"/>
      <c r="H50" s="20"/>
      <c r="I50" s="20"/>
      <c r="J50" s="20"/>
      <c r="K50" s="20"/>
      <c r="L50" s="20"/>
      <c r="M50" s="20"/>
      <c r="N50" s="25"/>
      <c r="O50" s="25"/>
    </row>
    <row r="51" spans="1:17" ht="11.25" x14ac:dyDescent="0.2">
      <c r="A51" s="14"/>
      <c r="B51" s="15"/>
      <c r="C51" s="15"/>
      <c r="D51" s="16"/>
      <c r="E51" s="17"/>
      <c r="F51" s="17"/>
      <c r="G51" s="17"/>
      <c r="H51" s="20"/>
      <c r="I51" s="20"/>
      <c r="J51" s="20"/>
      <c r="K51" s="20"/>
      <c r="L51" s="20"/>
      <c r="M51" s="20"/>
      <c r="N51" s="20"/>
      <c r="O51" s="20"/>
    </row>
    <row r="52" spans="1:17" ht="11.25" x14ac:dyDescent="0.2">
      <c r="A52" s="14"/>
      <c r="B52" s="15"/>
      <c r="C52" s="15"/>
      <c r="D52" s="16"/>
      <c r="E52" s="17"/>
      <c r="F52" s="17"/>
      <c r="G52" s="17"/>
      <c r="H52" s="20"/>
      <c r="I52" s="20"/>
      <c r="J52" s="20"/>
      <c r="K52" s="20"/>
      <c r="L52" s="20"/>
      <c r="M52" s="20"/>
      <c r="N52" s="25"/>
      <c r="O52" s="25"/>
    </row>
    <row r="53" spans="1:17" ht="11.25" x14ac:dyDescent="0.2">
      <c r="A53" s="14"/>
      <c r="B53" s="27"/>
      <c r="C53" s="15"/>
      <c r="D53" s="28"/>
      <c r="E53" s="29"/>
      <c r="F53" s="29"/>
      <c r="G53" s="29"/>
      <c r="H53" s="20"/>
      <c r="I53" s="20"/>
      <c r="J53" s="20"/>
      <c r="K53" s="20"/>
      <c r="L53" s="20"/>
      <c r="M53" s="20"/>
      <c r="N53" s="25"/>
      <c r="O53" s="25"/>
    </row>
    <row r="54" spans="1:17" ht="11.25" x14ac:dyDescent="0.2">
      <c r="A54" s="14"/>
      <c r="B54" s="27"/>
      <c r="C54" s="27"/>
      <c r="D54" s="28"/>
      <c r="E54" s="29"/>
      <c r="F54" s="29"/>
      <c r="G54" s="29"/>
      <c r="H54" s="20"/>
      <c r="I54" s="20"/>
      <c r="J54" s="20"/>
      <c r="K54" s="20"/>
      <c r="L54" s="20"/>
      <c r="M54" s="20"/>
      <c r="N54" s="25"/>
      <c r="O54" s="25"/>
    </row>
    <row r="55" spans="1:17" ht="11.25" x14ac:dyDescent="0.2">
      <c r="A55" s="14"/>
      <c r="B55" s="15"/>
      <c r="C55" s="15"/>
      <c r="D55" s="16"/>
      <c r="E55" s="17"/>
      <c r="F55" s="17"/>
      <c r="G55" s="17"/>
      <c r="H55" s="20"/>
      <c r="I55" s="20"/>
      <c r="J55" s="20"/>
      <c r="K55" s="20"/>
      <c r="L55" s="20"/>
      <c r="M55" s="20"/>
      <c r="N55" s="25"/>
      <c r="O55" s="25"/>
    </row>
    <row r="56" spans="1:17" ht="11.25" x14ac:dyDescent="0.2">
      <c r="A56" s="14"/>
      <c r="B56" s="15"/>
      <c r="C56" s="15"/>
      <c r="D56" s="16"/>
      <c r="E56" s="17"/>
      <c r="F56" s="17"/>
      <c r="G56" s="17"/>
      <c r="H56" s="20"/>
      <c r="I56" s="20"/>
      <c r="J56" s="20"/>
      <c r="K56" s="20"/>
      <c r="L56" s="20"/>
      <c r="M56" s="20"/>
      <c r="N56" s="25"/>
      <c r="O56" s="25"/>
    </row>
    <row r="57" spans="1:17" ht="11.25" x14ac:dyDescent="0.2">
      <c r="A57" s="14"/>
      <c r="B57" s="15"/>
      <c r="C57" s="15"/>
      <c r="D57" s="16"/>
      <c r="E57" s="17"/>
      <c r="F57" s="17"/>
      <c r="G57" s="17"/>
      <c r="H57" s="20"/>
      <c r="I57" s="20"/>
      <c r="J57" s="20"/>
      <c r="K57" s="20"/>
      <c r="L57" s="20"/>
      <c r="M57" s="20"/>
      <c r="N57" s="25"/>
      <c r="O57" s="25"/>
    </row>
    <row r="58" spans="1:17" ht="15" customHeight="1" x14ac:dyDescent="0.2">
      <c r="A58" s="136"/>
      <c r="B58" s="136"/>
      <c r="C58" s="136"/>
      <c r="D58" s="136"/>
      <c r="E58" s="136"/>
      <c r="F58" s="30"/>
      <c r="G58" s="30"/>
      <c r="H58" s="31"/>
      <c r="I58" s="31"/>
      <c r="J58" s="31"/>
      <c r="K58" s="31"/>
      <c r="L58" s="31"/>
      <c r="M58" s="31"/>
      <c r="N58" s="31"/>
      <c r="O58" s="31"/>
      <c r="P58" s="2"/>
      <c r="Q58" s="2"/>
    </row>
    <row r="59" spans="1:17" ht="12.75" customHeight="1" x14ac:dyDescent="0.2">
      <c r="A59" s="137"/>
      <c r="B59" s="137"/>
      <c r="C59" s="32"/>
      <c r="D59" s="33"/>
      <c r="E59" s="33"/>
      <c r="F59" s="33"/>
      <c r="G59" s="33"/>
      <c r="H59" s="33"/>
      <c r="I59" s="33"/>
      <c r="J59" s="138"/>
      <c r="K59" s="138"/>
      <c r="L59" s="138"/>
      <c r="M59" s="138"/>
      <c r="N59" s="138"/>
      <c r="O59" s="5"/>
    </row>
    <row r="60" spans="1:17" ht="11.25" x14ac:dyDescent="0.2">
      <c r="A60" s="34"/>
      <c r="B60" s="35"/>
      <c r="C60" s="36"/>
      <c r="D60" s="37"/>
      <c r="E60" s="37"/>
      <c r="F60" s="37"/>
      <c r="G60" s="37"/>
      <c r="H60" s="37"/>
      <c r="I60" s="37"/>
      <c r="J60" s="37"/>
      <c r="K60" s="37"/>
      <c r="L60" s="1"/>
      <c r="M60" s="1"/>
      <c r="N60" s="2"/>
      <c r="O60" s="2"/>
    </row>
    <row r="61" spans="1:17" s="39" customFormat="1" ht="11.25" x14ac:dyDescent="0.2">
      <c r="A61" s="3"/>
      <c r="B61" s="38"/>
      <c r="C61" s="38"/>
      <c r="N61" s="3"/>
      <c r="O61" s="3"/>
      <c r="P61" s="3"/>
      <c r="Q61" s="3"/>
    </row>
    <row r="62" spans="1:17" s="39" customFormat="1" ht="11.25" x14ac:dyDescent="0.2">
      <c r="A62" s="3"/>
      <c r="B62" s="38"/>
      <c r="C62" s="38"/>
      <c r="N62" s="3"/>
      <c r="O62" s="3"/>
      <c r="P62" s="3"/>
      <c r="Q62" s="3"/>
    </row>
    <row r="63" spans="1:17" s="39" customFormat="1" ht="11.25" x14ac:dyDescent="0.2">
      <c r="A63" s="3"/>
      <c r="B63" s="38"/>
      <c r="C63" s="38"/>
      <c r="N63" s="3"/>
      <c r="O63" s="3"/>
      <c r="P63" s="3"/>
      <c r="Q63" s="3"/>
    </row>
    <row r="64" spans="1:17" s="39" customFormat="1" ht="11.25" x14ac:dyDescent="0.2">
      <c r="A64" s="3"/>
      <c r="B64" s="38"/>
      <c r="C64" s="3"/>
      <c r="N64" s="3"/>
      <c r="O64" s="3"/>
      <c r="P64" s="3"/>
      <c r="Q64" s="3"/>
    </row>
    <row r="65" spans="1:17" s="39" customFormat="1" ht="11.25" x14ac:dyDescent="0.2">
      <c r="A65" s="3"/>
      <c r="B65" s="38"/>
      <c r="C65" s="3"/>
      <c r="N65" s="3"/>
      <c r="O65" s="3"/>
      <c r="P65" s="3"/>
      <c r="Q65" s="3"/>
    </row>
    <row r="66" spans="1:17" s="39" customFormat="1" ht="20.45" customHeight="1" x14ac:dyDescent="0.25">
      <c r="A66" s="3"/>
      <c r="B66" s="38"/>
      <c r="C66" s="40"/>
      <c r="N66" s="3"/>
      <c r="O66" s="3"/>
      <c r="P66" s="3"/>
      <c r="Q66" s="3"/>
    </row>
    <row r="67" spans="1:17" s="39" customFormat="1" ht="20.45" customHeight="1" x14ac:dyDescent="0.25">
      <c r="A67" s="3"/>
      <c r="B67" s="38"/>
      <c r="C67" s="40"/>
      <c r="N67" s="3"/>
      <c r="O67" s="3"/>
      <c r="P67" s="3"/>
      <c r="Q67" s="3"/>
    </row>
    <row r="68" spans="1:17" s="39" customFormat="1" ht="20.45" customHeight="1" x14ac:dyDescent="0.25">
      <c r="A68" s="3"/>
      <c r="B68" s="38"/>
      <c r="C68" s="40"/>
      <c r="D68" s="3"/>
      <c r="E68" s="38"/>
      <c r="F68" s="38"/>
      <c r="G68" s="38"/>
      <c r="H68" s="38"/>
      <c r="I68" s="38"/>
      <c r="N68" s="3"/>
      <c r="O68" s="3"/>
      <c r="P68" s="3"/>
      <c r="Q68" s="3"/>
    </row>
    <row r="69" spans="1:17" s="39" customFormat="1" ht="20.45" customHeight="1" x14ac:dyDescent="0.2">
      <c r="H69" s="3"/>
      <c r="I69" s="3"/>
    </row>
    <row r="70" spans="1:17" s="39" customFormat="1" ht="20.45" customHeight="1" x14ac:dyDescent="0.2">
      <c r="E70" s="41"/>
      <c r="F70" s="41"/>
      <c r="G70" s="41"/>
      <c r="H70" s="38"/>
      <c r="I70" s="38"/>
      <c r="J70" s="3"/>
      <c r="K70" s="3"/>
      <c r="N70" s="3"/>
      <c r="O70" s="3"/>
      <c r="P70" s="3"/>
      <c r="Q70" s="3"/>
    </row>
    <row r="71" spans="1:17" ht="20.45" customHeight="1" x14ac:dyDescent="0.2">
      <c r="C71" s="3"/>
      <c r="D71" s="3"/>
      <c r="E71" s="3"/>
      <c r="F71" s="3"/>
      <c r="G71" s="3"/>
      <c r="H71" s="3"/>
      <c r="I71" s="3"/>
      <c r="L71" s="3"/>
      <c r="M71" s="3"/>
    </row>
    <row r="72" spans="1:17" ht="20.45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5" spans="1:17" ht="20.45" customHeight="1" x14ac:dyDescent="0.2">
      <c r="B75" s="42"/>
    </row>
  </sheetData>
  <sheetProtection selectLockedCells="1" selectUnlockedCells="1"/>
  <sortState ref="A7:AA19">
    <sortCondition ref="H6"/>
  </sortState>
  <mergeCells count="9">
    <mergeCell ref="A5:X5"/>
    <mergeCell ref="A58:E58"/>
    <mergeCell ref="A59:B59"/>
    <mergeCell ref="J59:N59"/>
    <mergeCell ref="A1:N4"/>
    <mergeCell ref="A20:E20"/>
    <mergeCell ref="A19:E19"/>
    <mergeCell ref="B18:AL18"/>
    <mergeCell ref="B21:AL21"/>
  </mergeCells>
  <printOptions horizontalCentered="1"/>
  <pageMargins left="0.25" right="0.25" top="0.75" bottom="0.75" header="0.3" footer="0.3"/>
  <pageSetup paperSize="9" scale="87" orientation="landscape" r:id="rId1"/>
  <headerFooter alignWithMargins="0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5"/>
  <sheetViews>
    <sheetView workbookViewId="0">
      <selection activeCell="F15" sqref="F15"/>
    </sheetView>
  </sheetViews>
  <sheetFormatPr defaultRowHeight="12.75" x14ac:dyDescent="0.2"/>
  <cols>
    <col min="1" max="1" width="15" customWidth="1"/>
    <col min="3" max="3" width="16" customWidth="1"/>
    <col min="4" max="4" width="22.85546875" customWidth="1"/>
  </cols>
  <sheetData>
    <row r="5" spans="2:4" x14ac:dyDescent="0.2">
      <c r="B5" s="7" t="s">
        <v>64</v>
      </c>
      <c r="C5" s="8" t="s">
        <v>63</v>
      </c>
      <c r="D5" s="8" t="s">
        <v>54</v>
      </c>
    </row>
    <row r="6" spans="2:4" x14ac:dyDescent="0.2">
      <c r="B6" s="6">
        <v>1</v>
      </c>
      <c r="C6" s="7" t="s">
        <v>48</v>
      </c>
      <c r="D6" s="7" t="s">
        <v>55</v>
      </c>
    </row>
    <row r="7" spans="2:4" x14ac:dyDescent="0.2">
      <c r="B7" s="6">
        <v>2</v>
      </c>
      <c r="C7" s="7" t="s">
        <v>46</v>
      </c>
      <c r="D7" s="7" t="s">
        <v>56</v>
      </c>
    </row>
    <row r="8" spans="2:4" x14ac:dyDescent="0.2">
      <c r="B8" s="6">
        <v>3</v>
      </c>
      <c r="C8" s="7" t="s">
        <v>47</v>
      </c>
      <c r="D8" s="7" t="s">
        <v>57</v>
      </c>
    </row>
    <row r="9" spans="2:4" x14ac:dyDescent="0.2">
      <c r="B9" s="6">
        <v>4</v>
      </c>
      <c r="C9" s="7" t="s">
        <v>51</v>
      </c>
      <c r="D9" s="7" t="s">
        <v>58</v>
      </c>
    </row>
    <row r="10" spans="2:4" x14ac:dyDescent="0.2">
      <c r="B10" s="6">
        <v>5</v>
      </c>
      <c r="C10" s="7" t="s">
        <v>45</v>
      </c>
      <c r="D10" s="7" t="s">
        <v>56</v>
      </c>
    </row>
    <row r="11" spans="2:4" x14ac:dyDescent="0.2">
      <c r="B11" s="6">
        <v>6</v>
      </c>
      <c r="C11" s="7" t="s">
        <v>44</v>
      </c>
      <c r="D11" s="7" t="s">
        <v>59</v>
      </c>
    </row>
    <row r="12" spans="2:4" x14ac:dyDescent="0.2">
      <c r="B12" s="6">
        <v>7</v>
      </c>
      <c r="C12" s="7" t="s">
        <v>53</v>
      </c>
      <c r="D12" s="7" t="s">
        <v>59</v>
      </c>
    </row>
    <row r="13" spans="2:4" x14ac:dyDescent="0.2">
      <c r="B13" s="6">
        <v>8</v>
      </c>
      <c r="C13" s="7" t="s">
        <v>50</v>
      </c>
      <c r="D13" s="7" t="s">
        <v>60</v>
      </c>
    </row>
    <row r="14" spans="2:4" x14ac:dyDescent="0.2">
      <c r="B14" s="6">
        <v>9</v>
      </c>
      <c r="C14" s="7" t="s">
        <v>49</v>
      </c>
      <c r="D14" s="7" t="s">
        <v>62</v>
      </c>
    </row>
    <row r="15" spans="2:4" x14ac:dyDescent="0.2">
      <c r="B15" s="6">
        <v>10</v>
      </c>
      <c r="C15" s="7" t="s">
        <v>52</v>
      </c>
      <c r="D15" s="7" t="s">
        <v>61</v>
      </c>
    </row>
  </sheetData>
  <sortState ref="C6:C15">
    <sortCondition ref="C6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topLeftCell="A6" zoomScale="70" zoomScaleNormal="70" workbookViewId="0">
      <selection sqref="A1:Y12"/>
    </sheetView>
  </sheetViews>
  <sheetFormatPr defaultRowHeight="12.75" x14ac:dyDescent="0.2"/>
  <cols>
    <col min="1" max="1" width="5.28515625" customWidth="1"/>
    <col min="2" max="2" width="9.7109375" customWidth="1"/>
    <col min="3" max="3" width="8.5703125" customWidth="1"/>
    <col min="4" max="4" width="6.5703125" customWidth="1"/>
    <col min="5" max="5" width="5.28515625" customWidth="1"/>
    <col min="6" max="25" width="14.42578125" customWidth="1"/>
  </cols>
  <sheetData>
    <row r="1" spans="1:25" ht="23.25" x14ac:dyDescent="0.2">
      <c r="A1" s="151" t="s">
        <v>93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 ht="60" x14ac:dyDescent="0.2">
      <c r="A2" s="43" t="s">
        <v>76</v>
      </c>
      <c r="B2" s="43" t="s">
        <v>7</v>
      </c>
      <c r="C2" s="43" t="s">
        <v>8</v>
      </c>
      <c r="D2" s="43" t="s">
        <v>9</v>
      </c>
      <c r="E2" s="43" t="s">
        <v>10</v>
      </c>
      <c r="F2" s="78" t="s">
        <v>30</v>
      </c>
      <c r="G2" s="78" t="s">
        <v>65</v>
      </c>
      <c r="H2" s="78" t="s">
        <v>19</v>
      </c>
      <c r="I2" s="78" t="s">
        <v>20</v>
      </c>
      <c r="J2" s="78" t="s">
        <v>21</v>
      </c>
      <c r="K2" s="79" t="s">
        <v>32</v>
      </c>
      <c r="L2" s="79" t="s">
        <v>22</v>
      </c>
      <c r="M2" s="79" t="s">
        <v>23</v>
      </c>
      <c r="N2" s="79" t="s">
        <v>24</v>
      </c>
      <c r="O2" s="80" t="s">
        <v>25</v>
      </c>
      <c r="P2" s="80" t="s">
        <v>78</v>
      </c>
      <c r="Q2" s="80" t="s">
        <v>79</v>
      </c>
      <c r="R2" s="80" t="s">
        <v>80</v>
      </c>
      <c r="S2" s="80" t="s">
        <v>87</v>
      </c>
      <c r="T2" s="80" t="s">
        <v>81</v>
      </c>
      <c r="U2" s="80" t="s">
        <v>86</v>
      </c>
      <c r="V2" s="80" t="s">
        <v>82</v>
      </c>
      <c r="W2" s="80" t="s">
        <v>82</v>
      </c>
      <c r="X2" s="80" t="s">
        <v>83</v>
      </c>
      <c r="Y2" s="80" t="s">
        <v>85</v>
      </c>
    </row>
    <row r="3" spans="1:25" ht="112.5" customHeight="1" x14ac:dyDescent="0.2">
      <c r="A3" s="61">
        <v>1</v>
      </c>
      <c r="B3" s="71" t="s">
        <v>29</v>
      </c>
      <c r="C3" s="72" t="s">
        <v>26</v>
      </c>
      <c r="D3" s="73" t="s">
        <v>1</v>
      </c>
      <c r="E3" s="62" t="s">
        <v>4</v>
      </c>
      <c r="F3" s="63"/>
      <c r="G3" s="64"/>
      <c r="H3" s="64"/>
      <c r="I3" s="64"/>
      <c r="J3" s="64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ht="112.5" customHeight="1" x14ac:dyDescent="0.2">
      <c r="A4" s="61">
        <v>2</v>
      </c>
      <c r="B4" s="73" t="s">
        <v>12</v>
      </c>
      <c r="C4" s="74" t="s">
        <v>13</v>
      </c>
      <c r="D4" s="73" t="s">
        <v>1</v>
      </c>
      <c r="E4" s="62" t="s">
        <v>4</v>
      </c>
      <c r="F4" s="63"/>
      <c r="G4" s="64"/>
      <c r="H4" s="64"/>
      <c r="I4" s="64"/>
      <c r="J4" s="6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112.5" customHeight="1" x14ac:dyDescent="0.2">
      <c r="A5" s="61">
        <v>3</v>
      </c>
      <c r="B5" s="73" t="s">
        <v>28</v>
      </c>
      <c r="C5" s="75" t="s">
        <v>14</v>
      </c>
      <c r="D5" s="73" t="s">
        <v>2</v>
      </c>
      <c r="E5" s="62" t="s">
        <v>5</v>
      </c>
      <c r="F5" s="63"/>
      <c r="G5" s="64"/>
      <c r="H5" s="66"/>
      <c r="I5" s="64"/>
      <c r="J5" s="6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5" ht="112.5" customHeight="1" x14ac:dyDescent="0.2">
      <c r="A6" s="61">
        <v>4</v>
      </c>
      <c r="B6" s="73" t="s">
        <v>35</v>
      </c>
      <c r="C6" s="76" t="s">
        <v>31</v>
      </c>
      <c r="D6" s="73" t="s">
        <v>2</v>
      </c>
      <c r="E6" s="62" t="s">
        <v>5</v>
      </c>
      <c r="F6" s="63"/>
      <c r="G6" s="64"/>
      <c r="H6" s="64"/>
      <c r="I6" s="64"/>
      <c r="J6" s="64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112.5" customHeight="1" x14ac:dyDescent="0.2">
      <c r="A7" s="61">
        <v>5</v>
      </c>
      <c r="B7" s="73" t="s">
        <v>36</v>
      </c>
      <c r="C7" s="76" t="s">
        <v>27</v>
      </c>
      <c r="D7" s="73" t="s">
        <v>2</v>
      </c>
      <c r="E7" s="62" t="s">
        <v>5</v>
      </c>
      <c r="F7" s="63"/>
      <c r="G7" s="64"/>
      <c r="H7" s="64"/>
      <c r="I7" s="64"/>
      <c r="J7" s="64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7"/>
    </row>
    <row r="8" spans="1:25" ht="112.5" customHeight="1" x14ac:dyDescent="0.2">
      <c r="A8" s="61">
        <v>6</v>
      </c>
      <c r="B8" s="73" t="s">
        <v>15</v>
      </c>
      <c r="C8" s="76" t="s">
        <v>37</v>
      </c>
      <c r="D8" s="73" t="s">
        <v>2</v>
      </c>
      <c r="E8" s="62" t="s">
        <v>5</v>
      </c>
      <c r="F8" s="63"/>
      <c r="G8" s="64"/>
      <c r="H8" s="64"/>
      <c r="I8" s="64"/>
      <c r="J8" s="64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7"/>
    </row>
    <row r="9" spans="1:25" ht="112.5" customHeight="1" x14ac:dyDescent="0.2">
      <c r="A9" s="61">
        <v>7</v>
      </c>
      <c r="B9" s="73" t="s">
        <v>34</v>
      </c>
      <c r="C9" s="75" t="s">
        <v>38</v>
      </c>
      <c r="D9" s="73" t="s">
        <v>39</v>
      </c>
      <c r="E9" s="62" t="s">
        <v>6</v>
      </c>
      <c r="F9" s="63"/>
      <c r="G9" s="64"/>
      <c r="H9" s="68"/>
      <c r="I9" s="64"/>
      <c r="J9" s="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7"/>
    </row>
    <row r="10" spans="1:25" ht="112.5" customHeight="1" x14ac:dyDescent="0.2">
      <c r="A10" s="61">
        <v>8</v>
      </c>
      <c r="B10" s="73" t="s">
        <v>90</v>
      </c>
      <c r="C10" s="75" t="s">
        <v>40</v>
      </c>
      <c r="D10" s="73" t="s">
        <v>41</v>
      </c>
      <c r="E10" s="62" t="s">
        <v>6</v>
      </c>
      <c r="F10" s="63"/>
      <c r="G10" s="64"/>
      <c r="H10" s="68"/>
      <c r="I10" s="64"/>
      <c r="J10" s="64"/>
      <c r="K10" s="65"/>
      <c r="L10" s="65"/>
      <c r="M10" s="69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</row>
    <row r="11" spans="1:25" ht="112.5" customHeight="1" x14ac:dyDescent="0.2">
      <c r="A11" s="61">
        <v>9</v>
      </c>
      <c r="B11" s="71" t="s">
        <v>91</v>
      </c>
      <c r="C11" s="73" t="s">
        <v>42</v>
      </c>
      <c r="D11" s="73" t="s">
        <v>17</v>
      </c>
      <c r="E11" s="62" t="s">
        <v>16</v>
      </c>
      <c r="F11" s="63"/>
      <c r="G11" s="64"/>
      <c r="H11" s="64"/>
      <c r="I11" s="70"/>
      <c r="J11" s="6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</row>
    <row r="12" spans="1:25" ht="112.5" customHeight="1" x14ac:dyDescent="0.2">
      <c r="A12" s="61">
        <v>10</v>
      </c>
      <c r="B12" s="71" t="s">
        <v>92</v>
      </c>
      <c r="C12" s="73" t="s">
        <v>43</v>
      </c>
      <c r="D12" s="77" t="s">
        <v>33</v>
      </c>
      <c r="E12" s="62" t="s">
        <v>16</v>
      </c>
      <c r="F12" s="63"/>
      <c r="G12" s="64"/>
      <c r="H12" s="64"/>
      <c r="I12" s="64"/>
      <c r="J12" s="64"/>
      <c r="K12" s="65"/>
      <c r="L12" s="65"/>
      <c r="M12" s="69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</row>
  </sheetData>
  <mergeCells count="1">
    <mergeCell ref="A1:Y1"/>
  </mergeCells>
  <pageMargins left="0.25" right="0.25" top="0.75" bottom="0.75" header="0.3" footer="0.3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02.2024</vt:lpstr>
      <vt:lpstr>Planilha2</vt:lpstr>
      <vt:lpstr>Planilha1</vt:lpstr>
      <vt:lpstr>'02.2024'!Area_de_impressao</vt:lpstr>
      <vt:lpstr>MÉDIA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FISCALIZAÇÃO</dc:creator>
  <cp:lastModifiedBy>PROCON</cp:lastModifiedBy>
  <cp:lastPrinted>2025-02-03T12:33:12Z</cp:lastPrinted>
  <dcterms:created xsi:type="dcterms:W3CDTF">2020-01-16T17:53:18Z</dcterms:created>
  <dcterms:modified xsi:type="dcterms:W3CDTF">2025-02-03T18:37:03Z</dcterms:modified>
</cp:coreProperties>
</file>